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 the securities exchange" sheetId="1" r:id="rId1"/>
    <sheet name="condensed consolidated bal" sheetId="2" r:id="rId2"/>
    <sheet name="condensed consolidated sta" sheetId="3" r:id="rId3"/>
    <sheet name="condensed consolidated sta-1" sheetId="4" r:id="rId4"/>
    <sheet name="condensed consolidated sta-2" sheetId="5" r:id="rId5"/>
    <sheet name="condensed consolidated bal-1" sheetId="6" r:id="rId6"/>
    <sheet name="condensed consolidated sta-3" sheetId="7" r:id="rId7"/>
    <sheet name="condensed consolidated sta-4" sheetId="8" r:id="rId8"/>
    <sheet name="condensed consolidated sta-5" sheetId="9" r:id="rId9"/>
    <sheet name="goodwill" sheetId="10" r:id="rId10"/>
    <sheet name="segment information" sheetId="11" r:id="rId11"/>
    <sheet name="other property and investm" sheetId="12" r:id="rId12"/>
    <sheet name="other income deductions" sheetId="13" r:id="rId13"/>
    <sheet name="note 2  components of net" sheetId="14" r:id="rId14"/>
    <sheet name="note 3  segment information" sheetId="15" r:id="rId15"/>
    <sheet name="note 3  segment information-1" sheetId="16" r:id="rId16"/>
    <sheet name="gains losses recognized in" sheetId="17" r:id="rId17"/>
    <sheet name="fair values of derivatives" sheetId="18" r:id="rId18"/>
    <sheet name="fair values of derivatives-1" sheetId="19" r:id="rId19"/>
    <sheet name="fair values of derivatives-2" sheetId="20" r:id="rId20"/>
    <sheet name="level 2significant other o" sheetId="21" r:id="rId21"/>
    <sheet name="level 2significant other o-1" sheetId="22" r:id="rId22"/>
    <sheet name="note 8  equity other compr" sheetId="23" r:id="rId23"/>
    <sheet name="note 8  equity other compr-1" sheetId="24" r:id="rId24"/>
    <sheet name="related tax effects alloca" sheetId="25" r:id="rId25"/>
    <sheet name="related tax effects alloca-1" sheetId="26" r:id="rId26"/>
    <sheet name="aocirollforward" sheetId="27" r:id="rId27"/>
    <sheet name="aocirollforward-1" sheetId="28" r:id="rId28"/>
    <sheet name="amounts recognized in aoci" sheetId="29" r:id="rId29"/>
    <sheet name="note 10  reorganization im" sheetId="30" r:id="rId30"/>
    <sheet name="note 10  reorganization im-1" sheetId="31" r:id="rId31"/>
    <sheet name="note 10  reorganization im-2" sheetId="32" r:id="rId32"/>
    <sheet name="summary operating results" sheetId="33" r:id="rId33"/>
    <sheet name="results of natural gas ope" sheetId="34" r:id="rId34"/>
    <sheet name="results of natural gas ope-1" sheetId="35" r:id="rId35"/>
    <sheet name="results of natural gas ope-2" sheetId="36" r:id="rId36"/>
    <sheet name="results of construction se" sheetId="37" r:id="rId37"/>
    <sheet name="results of construction se-1" sheetId="38" r:id="rId38"/>
    <sheet name="results of construction se-2" sheetId="39" r:id="rId39"/>
    <sheet name="pga filings" sheetId="40" r:id="rId40"/>
    <sheet name="southwest gas holdings inc" sheetId="41" r:id="rId41"/>
    <sheet name="southwest gas holdings inc-1" sheetId="42" r:id="rId42"/>
    <sheet name="dart" sheetId="43" r:id="rId43"/>
    <sheet name="dart-1" sheetId="44" r:id="rId44"/>
    <sheet name="payout schedule based on a" sheetId="45" r:id="rId45"/>
    <sheet name="payout schedule based on a-1" sheetId="46" r:id="rId46"/>
    <sheet name="payout schedule based on a-2" sheetId="47" r:id="rId47"/>
    <sheet name="payout schedule based on a-3" sheetId="48" r:id="rId48"/>
    <sheet name="example" sheetId="49" r:id="rId49"/>
    <sheet name="example-1" sheetId="50" r:id="rId50"/>
    <sheet name="computation of ratios of e" sheetId="51" r:id="rId51"/>
    <sheet name="southwest gas holdings inc-2" sheetId="52" r:id="rId52"/>
    <sheet name="southwest gas holdings inc-3" sheetId="53" r:id="rId53"/>
    <sheet name="southwest gas holdings inc-4" sheetId="54" r:id="rId54"/>
    <sheet name="southwest gas holdings inc-5" sheetId="55" r:id="rId55"/>
    <sheet name="southwest gas holdings inc-6" sheetId="56" r:id="rId56"/>
    <sheet name="southwest gas holdings inc-7" sheetId="57" r:id="rId57"/>
    <sheet name="southwest gas holdings inc-8" sheetId="58" r:id="rId58"/>
    <sheet name="southwest gas holdings inc-9" sheetId="59" r:id="rId59"/>
  </sheets>
  <definedNames/>
  <calcPr fullCalcOnLoad="1"/>
</workbook>
</file>

<file path=xl/sharedStrings.xml><?xml version="1.0" encoding="utf-8"?>
<sst xmlns="http://schemas.openxmlformats.org/spreadsheetml/2006/main" count="1482" uniqueCount="644">
  <si>
    <t>OF THE SECURITIES EXCHANGE ACT OF 1934</t>
  </si>
  <si>
    <t>Commission
File Number</t>
  </si>
  <si>
    <t>Exact name of registrant as specified in its charter and
principal office address and telephone number</t>
  </si>
  <si>
    <t>State of
Incorporation</t>
  </si>
  <si>
    <t>I.R.S.
Employer Identification No.</t>
  </si>
  <si>
    <t>001-37976</t>
  </si>
  <si>
    <t>Southwest Gas Holdings, Inc.</t>
  </si>
  <si>
    <t>California</t>
  </si>
  <si>
    <t>81-3881866</t>
  </si>
  <si>
    <t>5241 Spring Mountain Road</t>
  </si>
  <si>
    <t>Post Office Box 98510</t>
  </si>
  <si>
    <t>Las Vegas, Nevada 89193-8510</t>
  </si>
  <si>
    <t>(702) 876-7237</t>
  </si>
  <si>
    <t>1-7850</t>
  </si>
  <si>
    <t>Southwest Gas Corporation</t>
  </si>
  <si>
    <t>88-0085720</t>
  </si>
  <si>
    <t>CONDENSED CONSOLIDATED BALANCE SHEETS</t>
  </si>
  <si>
    <t>SEPTEMBER 30,
2017</t>
  </si>
  <si>
    <t>DECEMBER 31,
2016</t>
  </si>
  <si>
    <t>ASSETS</t>
  </si>
  <si>
    <t>Utility plant:</t>
  </si>
  <si>
    <t>Gas plant</t>
  </si>
  <si>
    <t>Less: accumulated depreciation</t>
  </si>
  <si>
    <t>Acquisition adjustments, net</t>
  </si>
  <si>
    <t>Construction work in progress</t>
  </si>
  <si>
    <t>Net utility plant</t>
  </si>
  <si>
    <t>Other property and investments</t>
  </si>
  <si>
    <t>Current assets:</t>
  </si>
  <si>
    <t>Cash and cash equivalents</t>
  </si>
  <si>
    <t>Accounts receivable, net of allowances</t>
  </si>
  <si>
    <t>Accrued utility revenue</t>
  </si>
  <si>
    <t>Income taxes receivable, net</t>
  </si>
  <si>
    <t>Deferred purchased gas costs</t>
  </si>
  <si>
    <t>Prepaids and other current assets</t>
  </si>
  <si>
    <t>Total current assets</t>
  </si>
  <si>
    <t>Noncurrent assets:</t>
  </si>
  <si>
    <t>Goodwill</t>
  </si>
  <si>
    <t>Deferred income taxes</t>
  </si>
  <si>
    <t>Deferred charges and other assets</t>
  </si>
  <si>
    <t>Total noncurrent assets</t>
  </si>
  <si>
    <t>Total assets</t>
  </si>
  <si>
    <t>CAPITALIZATION AND LIABILITIES</t>
  </si>
  <si>
    <t>Capitalization:</t>
  </si>
  <si>
    <t>Common stock, $1 par (authorized60,000,000 shares; issued and outstanding47,731,840
and 47,482,068 shares)</t>
  </si>
  <si>
    <t>Additional paid-in capital</t>
  </si>
  <si>
    <t>Accumulated other comprehensive income (loss), net</t>
  </si>
  <si>
    <t>Retained earnings</t>
  </si>
  <si>
    <t>Total Southwest Gas Holdings, Inc. equity</t>
  </si>
  <si>
    <t>Noncontrolling interest</t>
  </si>
  <si>
    <t>Total equity</t>
  </si>
  <si>
    <t>Redeemable noncontrolling interest</t>
  </si>
  <si>
    <t></t>
  </si>
  <si>
    <t>Long-term debt, less current maturities</t>
  </si>
  <si>
    <t>Total capitalization</t>
  </si>
  <si>
    <t>Current liabilities:</t>
  </si>
  <si>
    <t>Current maturities of long-term debt</t>
  </si>
  <si>
    <t>Short-term debt</t>
  </si>
  <si>
    <t>Accounts payable</t>
  </si>
  <si>
    <t>Customer deposits</t>
  </si>
  <si>
    <t>Income taxes payable</t>
  </si>
  <si>
    <t>Accrued general taxes</t>
  </si>
  <si>
    <t>Accrued interest</t>
  </si>
  <si>
    <t>Other current liabilities</t>
  </si>
  <si>
    <t>Total current liabilities</t>
  </si>
  <si>
    <t>Deferred income taxes and other credits:</t>
  </si>
  <si>
    <t>Deferred income taxes and investment tax credits</t>
  </si>
  <si>
    <t>Accumulated removal costs</t>
  </si>
  <si>
    <t>Other deferred credits and other long-term liabilities</t>
  </si>
  <si>
    <t>Total deferred income taxes and other credits</t>
  </si>
  <si>
    <t>Total capitalization and liabilities</t>
  </si>
  <si>
    <t>CONDENSED CONSOLIDATED STATEMENTS OF INCOME</t>
  </si>
  <si>
    <t>THREE MONTHS ENDED</t>
  </si>
  <si>
    <t>NINE MONTHS ENDED</t>
  </si>
  <si>
    <t>TWELVE MONTHS ENDED</t>
  </si>
  <si>
    <t>SEPTEMBER 30,</t>
  </si>
  <si>
    <t>2017</t>
  </si>
  <si>
    <t>2016</t>
  </si>
  <si>
    <t>Operating revenues:</t>
  </si>
  <si>
    <t>Gas operating revenues</t>
  </si>
  <si>
    <t>Construction revenues</t>
  </si>
  <si>
    <t>Total operating revenues</t>
  </si>
  <si>
    <t>Operating expenses:</t>
  </si>
  <si>
    <t>Net cost of gas sold</t>
  </si>
  <si>
    <t>Operations and maintenance</t>
  </si>
  <si>
    <t>Depreciation and amortization</t>
  </si>
  <si>
    <t>Taxes other than income taxes</t>
  </si>
  <si>
    <t>Construction expenses</t>
  </si>
  <si>
    <t>Total operating expenses</t>
  </si>
  <si>
    <t>Operating income</t>
  </si>
  <si>
    <t>Other income and (expenses):</t>
  </si>
  <si>
    <t>Net interest deductions</t>
  </si>
  <si>
    <t>Other income (deductions)</t>
  </si>
  <si>
    <t>Total other income and (expenses)</t>
  </si>
  <si>
    <t>Income (loss) before income taxes</t>
  </si>
  <si>
    <t>Income tax expense (benefit)</t>
  </si>
  <si>
    <t>Net income</t>
  </si>
  <si>
    <t>Net income attributable to noncontrolling interests</t>
  </si>
  <si>
    <t>Net income attributable to Southwest Gas Holdings, Inc.</t>
  </si>
  <si>
    <t>Basic earnings per share</t>
  </si>
  <si>
    <t>Diluted earnings per share</t>
  </si>
  <si>
    <t>Dividends declared per share</t>
  </si>
  <si>
    <t>Average number of common shares outstanding</t>
  </si>
  <si>
    <t>Average shares outstanding (assuming dilution)</t>
  </si>
  <si>
    <t>CONDENSED CONSOLIDATED STATEMENTS OF COMPREHENSIVE INCOME</t>
  </si>
  <si>
    <t>Other comprehensive income (loss), net of tax</t>
  </si>
  <si>
    <t>Defined benefit pension plans:</t>
  </si>
  <si>
    <t>Net actuarial gain (loss)</t>
  </si>
  <si>
    <t>Amortization of prior service cost</t>
  </si>
  <si>
    <t>Amortization of net actuarial loss</t>
  </si>
  <si>
    <t>Regulatory adjustment</t>
  </si>
  <si>
    <t>Net defined benefit pension plans</t>
  </si>
  <si>
    <t>Forward-starting interest rate swaps:</t>
  </si>
  <si>
    <t>Amounts reclassified into net income</t>
  </si>
  <si>
    <t>Net forward-starting interest rate swaps</t>
  </si>
  <si>
    <t>Foreign currency translation adjustments</t>
  </si>
  <si>
    <t>Total other comprehensive income, net of tax</t>
  </si>
  <si>
    <t>Comprehensive income</t>
  </si>
  <si>
    <t>Comprehensive income attributable to noncontrolling interests</t>
  </si>
  <si>
    <t>Comprehensive income attributable to Southwest Gas Holdings, Inc.</t>
  </si>
  <si>
    <t>CONDENSED CONSOLIDATED STATEMENTS OF CASH FLOWS</t>
  </si>
  <si>
    <t>SEPTEMBER 30</t>
  </si>
  <si>
    <t>CASH FLOW FROM OPERATING ACTIVITIES:</t>
  </si>
  <si>
    <t>Adjustments to reconcile net income to net cash provided by operating activities:</t>
  </si>
  <si>
    <t>Changes in current assets and liabilities:</t>
  </si>
  <si>
    <t>Accrued taxes</t>
  </si>
  <si>
    <t>Other current assets and liabilities</t>
  </si>
  <si>
    <t>Gains on sale</t>
  </si>
  <si>
    <t>Changes in undistributed stock compensation</t>
  </si>
  <si>
    <t>AFUDC</t>
  </si>
  <si>
    <t>Changes in other assets and deferred charges</t>
  </si>
  <si>
    <t>Changes in other liabilities and deferred credits</t>
  </si>
  <si>
    <t>Net cash provided by operating activities</t>
  </si>
  <si>
    <t>CASH FLOW FROM INVESTING ACTIVITIES:</t>
  </si>
  <si>
    <t>Construction expenditures and property additions</t>
  </si>
  <si>
    <t>Acquisition of businesses, net of cash acquired</t>
  </si>
  <si>
    <t>Changes in customer advances</t>
  </si>
  <si>
    <t>Miscellaneous inflows</t>
  </si>
  <si>
    <t>Net cash used in investing activities</t>
  </si>
  <si>
    <t>CASH FLOW FROM FINANCING ACTIVITIES:</t>
  </si>
  <si>
    <t>Issuance of common stock, net</t>
  </si>
  <si>
    <t>Dividends paid</t>
  </si>
  <si>
    <t>Centuri distribution to redeemable noncontrolling interest</t>
  </si>
  <si>
    <t>Issuance of long-term debt, net</t>
  </si>
  <si>
    <t>Retirement of long-term debt</t>
  </si>
  <si>
    <t>Change in credit facility and commercial paper</t>
  </si>
  <si>
    <t>Change in short-term debt</t>
  </si>
  <si>
    <t>Principal payments on capital lease obligations</t>
  </si>
  <si>
    <t>Redemption of Centuri shares from noncontrolling parties</t>
  </si>
  <si>
    <t>Withholding remittanceshare-based compensation</t>
  </si>
  <si>
    <t>Other</t>
  </si>
  <si>
    <t>Net cash provided by (used in) financing activities</t>
  </si>
  <si>
    <t>Effects of currency translation on cash and cash equivalents</t>
  </si>
  <si>
    <t>Change in cash and cash equivalents</t>
  </si>
  <si>
    <t>Cash and cash equivalents at beginning of period</t>
  </si>
  <si>
    <t>Cash and cash equivalents at end of period</t>
  </si>
  <si>
    <t>Supplemental information:</t>
  </si>
  <si>
    <t>Interest paid, net of amounts capitalized</t>
  </si>
  <si>
    <t>Income taxes paid (received)</t>
  </si>
  <si>
    <t>DECEMBER 31,</t>
  </si>
  <si>
    <t>Discontinued operationsconstruction servicesassets</t>
  </si>
  <si>
    <t>Common stock</t>
  </si>
  <si>
    <t>Total Southwest Gas Corporation equity</t>
  </si>
  <si>
    <t>Discontinued operationsconstruction services
non-owner equity</t>
  </si>
  <si>
    <t>Payable to parent</t>
  </si>
  <si>
    <t>Deferred income taxes and investment tax credits, net</t>
  </si>
  <si>
    <t>Discontinued operationsconstruction servicesliabilities</t>
  </si>
  <si>
    <t>Continuing operations:</t>
  </si>
  <si>
    <t>Operating income (loss)</t>
  </si>
  <si>
    <t>Income (loss) from continuing operations before income taxes</t>
  </si>
  <si>
    <t>Income (loss) from continuing operations</t>
  </si>
  <si>
    <t>Discontinued operationsconstruction services:</t>
  </si>
  <si>
    <t>Income before income taxes</t>
  </si>
  <si>
    <t>Income tax expense</t>
  </si>
  <si>
    <t>Income</t>
  </si>
  <si>
    <t>Noncontrolling interests</t>
  </si>
  <si>
    <t>Incomediscontinued operations</t>
  </si>
  <si>
    <t>Net income (loss)</t>
  </si>
  <si>
    <t>Net income (loss) from continuing operations</t>
  </si>
  <si>
    <t>Total other comprehensive income, net of tax from continuing operations</t>
  </si>
  <si>
    <t>Comprehensive income (loss) from continuing operations</t>
  </si>
  <si>
    <t>Comprehensive income (loss) attributable to noncontrolling interests</t>
  </si>
  <si>
    <t>Comprehensive income attributable to discontinued operationsconstruction services</t>
  </si>
  <si>
    <t>Comprehensive income (loss)</t>
  </si>
  <si>
    <t>Net Income</t>
  </si>
  <si>
    <t>Income (loss) from discontinued operations</t>
  </si>
  <si>
    <t>Income from continuing operations</t>
  </si>
  <si>
    <t>Dividends received</t>
  </si>
  <si>
    <t>Contributions from parent</t>
  </si>
  <si>
    <t>Net cash provided by discontinued operating activities</t>
  </si>
  <si>
    <t>Net cash used in discontinued investing activities</t>
  </si>
  <si>
    <t>Net cash provided by (used in) discontinued financing activities</t>
  </si>
  <si>
    <t>Change in cash and cash equivalents of discontinued operations included in discontinued operations
construction services assets</t>
  </si>
  <si>
    <t>Change in cash and cash equivalents of continuing operations</t>
  </si>
  <si>
    <t>Goodwill.</t>
  </si>
  <si>
    <t>(In thousands of dollars)</t>
  </si>
  <si>
    <t>Natural Gas
Operations</t>
  </si>
  <si>
    <t>Construction
Services</t>
  </si>
  <si>
    <t>Consolidated</t>
  </si>
  <si>
    <t>December 31, 2016</t>
  </si>
  <si>
    <t>Foreign currency translation adjustment</t>
  </si>
  <si>
    <t>September 30, 2017</t>
  </si>
  <si>
    <t>Segment Information</t>
  </si>
  <si>
    <t>September 30, 2017</t>
  </si>
  <si>
    <t>December 31, 2016</t>
  </si>
  <si>
    <t>Centuri accounts receivable for services provided to Southwest</t>
  </si>
  <si>
    <t>Other Property and Investments.</t>
  </si>
  <si>
    <t>Centuri property and equipment</t>
  </si>
  <si>
    <t>Centuri accumulated provision for depreciation and amortization</t>
  </si>
  <si>
    <t>Net cash surrender value of COLI policies</t>
  </si>
  <si>
    <t>Other property</t>
  </si>
  <si>
    <t>Total</t>
  </si>
  <si>
    <t>Other Income (Deductions).</t>
  </si>
  <si>
    <t>Three Months Ended</t>
  </si>
  <si>
    <t>Nine Months Ended</t>
  </si>
  <si>
    <t>Twelve Months Ended</t>
  </si>
  <si>
    <t>September 30</t>
  </si>
  <si>
    <t>Southwest Gas Corporationnatural gas operations segment:</t>
  </si>
  <si>
    <t>Change in COLI policies</t>
  </si>
  <si>
    <t>Interest income</t>
  </si>
  <si>
    <t>Equity AFUDC</t>
  </si>
  <si>
    <t>Miscellaneous income and (expense)</t>
  </si>
  <si>
    <t>Southwest Gas Corporationtotal other income (deductions)</t>
  </si>
  <si>
    <t>Construction services segment:</t>
  </si>
  <si>
    <t>Foreign transaction gain (loss)</t>
  </si>
  <si>
    <t>Centuritotal other income (deductions)</t>
  </si>
  <si>
    <t>Corporate and administrative</t>
  </si>
  <si>
    <t>Consolidated Southwest Gas Holdings, Inc.total other income (deductions)</t>
  </si>
  <si>
    <t>Note 2 – Components of Net Periodic Benefit Cost</t>
  </si>
  <si>
    <t>Qualified Retirement Plan</t>
  </si>
  <si>
    <t>Period Ended September 30,</t>
  </si>
  <si>
    <t>Three Months</t>
  </si>
  <si>
    <t>Nine Months</t>
  </si>
  <si>
    <t>Twelve Months</t>
  </si>
  <si>
    <t>(Thousands of dollars)</t>
  </si>
  <si>
    <t>Service cost</t>
  </si>
  <si>
    <t>Interest cost</t>
  </si>
  <si>
    <t>Expected return on plan assets</t>
  </si>
  <si>
    <t>Net periodic benefit cost</t>
  </si>
  <si>
    <t>SERP</t>
  </si>
  <si>
    <t>PBOP</t>
  </si>
  <si>
    <t>Amortization of prior service costs</t>
  </si>
  <si>
    <t>Note 3 – Segment Information</t>
  </si>
  <si>
    <t>Natural Gas
Operations</t>
  </si>
  <si>
    <t>Three months ended September 30, 2017</t>
  </si>
  <si>
    <t>Revenues from external customers</t>
  </si>
  <si>
    <t>$</t>
  </si>
  <si>
    <t>Intersegment revenues</t>
  </si>
  <si>
    <t>Segment net income (loss)</t>
  </si>
  <si>
    <t>Three months ended September 30, 2016</t>
  </si>
  <si>
    <t>Nine months ended September 30, 2017</t>
  </si>
  <si>
    <t>Nine months ended September 30, 2016</t>
  </si>
  <si>
    <t>Segment net income</t>
  </si>
  <si>
    <t>Twelve months ended September 30, 2017</t>
  </si>
  <si>
    <t>Twelve months ended September 30, 2016</t>
  </si>
  <si>
    <t>Contract notional amounts</t>
  </si>
  <si>
    <t>Gains (losses) recognized in income for derivatives not designated as hedging instruments:</t>
  </si>
  <si>
    <t>Nine Months Ended</t>
  </si>
  <si>
    <t>Location of Gain or (Loss)</t>
  </si>
  <si>
    <t>Instrument</t>
  </si>
  <si>
    <t>Recognized in Income on Derivative</t>
  </si>
  <si>
    <t>Swaps</t>
  </si>
  <si>
    <t>*</t>
  </si>
  <si>
    <t>(2,253</t>
  </si>
  <si>
    <t>)*</t>
  </si>
  <si>
    <t>Fair values of derivatives not designated as hedging instruments:</t>
  </si>
  <si>
    <t>September 30, 2017
Instrument</t>
  </si>
  <si>
    <t>Balance Sheet Location</t>
  </si>
  <si>
    <t>Asset
Derivatives</t>
  </si>
  <si>
    <t>Liability
Derivatives</t>
  </si>
  <si>
    <t>Net
Total</t>
  </si>
  <si>
    <t>Other deferred credits</t>
  </si>
  <si>
    <t>December 31, 2016
Instrument</t>
  </si>
  <si>
    <t>Paid to counterparties</t>
  </si>
  <si>
    <t>Received from counterparties</t>
  </si>
  <si>
    <t>September 30, 2017
Instrument</t>
  </si>
  <si>
    <t>Net Total</t>
  </si>
  <si>
    <t>December 31, 2016
Instrument</t>
  </si>
  <si>
    <t>Level 2—Significant other observable inputs</t>
  </si>
  <si>
    <t>Assets at fair value:</t>
  </si>
  <si>
    <t>Prepaids and other current assetsSwaps</t>
  </si>
  <si>
    <t>Deferred charges and other assetsSwaps</t>
  </si>
  <si>
    <t>Liabilities at fair value:</t>
  </si>
  <si>
    <t>Other current liabilitiesSwaps</t>
  </si>
  <si>
    <t>Other deferred creditsSwaps</t>
  </si>
  <si>
    <t>Net Assets (Liabilities)</t>
  </si>
  <si>
    <t>Carrying</t>
  </si>
  <si>
    <t>Market</t>
  </si>
  <si>
    <t>Amount</t>
  </si>
  <si>
    <t>Value</t>
  </si>
  <si>
    <t>Southwest Gas Corporation:</t>
  </si>
  <si>
    <t>Debentures:</t>
  </si>
  <si>
    <t>Notes, 4.45%, due 2020</t>
  </si>
  <si>
    <t>Notes, 6.1%, due 2041</t>
  </si>
  <si>
    <t>Notes, 3.875%, due 2022</t>
  </si>
  <si>
    <t>Notes, 4.875%, due 2043</t>
  </si>
  <si>
    <t>Notes, 3.8%, due 2046</t>
  </si>
  <si>
    <t>8% Series, due 2026</t>
  </si>
  <si>
    <t>Medium-term notes, 7.59% series, due 2017</t>
  </si>
  <si>
    <t>Medium-term notes, 7.78% series, due 2022</t>
  </si>
  <si>
    <t>Medium-term notes, 7.92% series, due 2027</t>
  </si>
  <si>
    <t>Medium-term notes, 6.76% series, due 2027</t>
  </si>
  <si>
    <t>Unamortized discount and debt issuance costs</t>
  </si>
  <si>
    <t>Revolving credit facility and commercial paper</t>
  </si>
  <si>
    <t>Industrial development revenue bonds:</t>
  </si>
  <si>
    <t>Variable-rate bonds:</t>
  </si>
  <si>
    <t>Tax-exempt Series A, due 2028</t>
  </si>
  <si>
    <t>2003 Series A, due 2038</t>
  </si>
  <si>
    <t>2008 Series A, due 2038</t>
  </si>
  <si>
    <t>2009 Series A, due 2039</t>
  </si>
  <si>
    <t>Less: current maturities</t>
  </si>
  <si>
    <t>Long-term debt, less current maturities - Southwest Gas Corporation</t>
  </si>
  <si>
    <t>Centuri:</t>
  </si>
  <si>
    <t>Centuri term loan facility</t>
  </si>
  <si>
    <t>Unamortized debt issuance costs</t>
  </si>
  <si>
    <t>Centuri secured revolving credit facility</t>
  </si>
  <si>
    <t>Centuri other debt obligations</t>
  </si>
  <si>
    <t>Long-term debt, less current maturities - Centuri</t>
  </si>
  <si>
    <t>Consolidated Southwest Gas Holdings, Inc.:</t>
  </si>
  <si>
    <t>Southwest Gas Corporation long-term debt</t>
  </si>
  <si>
    <t>Centuri long-term debt</t>
  </si>
  <si>
    <t>Long-term debt, less current maturities - Southwest Gas Holdings, Inc.</t>
  </si>
  <si>
    <t>Note 8 – Equity, Other Comprehensive Income, and Accumulated Other Comprehensive Income</t>
  </si>
  <si>
    <t>Southwest Gas Holdings, Inc. Equity</t>
  </si>
  <si>
    <t>Accumulated</t>
  </si>
  <si>
    <t>Redeemable</t>
  </si>
  <si>
    <t>Additional</t>
  </si>
  <si>
    <t>Non-</t>
  </si>
  <si>
    <t>Noncontrolling</t>
  </si>
  <si>
    <t>Common Stock</t>
  </si>
  <si>
    <t>Paid-in</t>
  </si>
  <si>
    <t>Comprehensive</t>
  </si>
  <si>
    <t>Retained</t>
  </si>
  <si>
    <t>controlling</t>
  </si>
  <si>
    <t>Interest</t>
  </si>
  <si>
    <t>(In thousands, except per share amounts)</t>
  </si>
  <si>
    <t>Shares</t>
  </si>
  <si>
    <t>Capital</t>
  </si>
  <si>
    <t>Income (Loss)</t>
  </si>
  <si>
    <t>Earnings</t>
  </si>
  <si>
    <t>(Temporary
Equity)</t>
  </si>
  <si>
    <t>DECEMBER 31, 2016</t>
  </si>
  <si>
    <t>Common stock issuances</t>
  </si>
  <si>
    <t>Redemption value adjustments</t>
  </si>
  <si>
    <t>Foreign currency exchange translation adj.</t>
  </si>
  <si>
    <t>Other comprehensive income (loss):</t>
  </si>
  <si>
    <t>Net actuarial gain (loss) arising during period, less amortization of unamortized benefit plan
cost, net of tax</t>
  </si>
  <si>
    <t>Amounts reclassified to net income, net of tax (FSIRS)</t>
  </si>
  <si>
    <t>Centuri dividend to redeemable noncontrolling interest</t>
  </si>
  <si>
    <t>Dividends declared</t>
  </si>
  <si>
    <t>Common: $1.485 per share</t>
  </si>
  <si>
    <t>SEPTEMBER 30, 2017</t>
  </si>
  <si>
    <t>Southwest Gas Corporation Equity</t>
  </si>
  <si>
    <t>Income (Loss)</t>
  </si>
  <si>
    <t>Distribution to Southwest Gas Holdings, Inc. investment in discontinued operations</t>
  </si>
  <si>
    <t>Stock-based compensation (a)</t>
  </si>
  <si>
    <t>Dividends declared to Southwest Gas Holdings, Inc.</t>
  </si>
  <si>
    <t>Contributions from Southwest Gas Holdings, Inc.</t>
  </si>
  <si>
    <t>SEPTEMBER 30, 2017</t>
  </si>
  <si>
    <t>Related Tax Effects Allocated to Each Component of Other Comprehensive Income (Loss)</t>
  </si>
  <si>
    <t>Three Months Ended
September 30, 2017</t>
  </si>
  <si>
    <t>Three Months Ended
September 30, 2016</t>
  </si>
  <si>
    <t>Before-</t>
  </si>
  <si>
    <t>Tax</t>
  </si>
  <si>
    <t>Net-of-</t>
  </si>
  <si>
    <t>(Expense)</t>
  </si>
  <si>
    <t>or Benefit (1)</t>
  </si>
  <si>
    <t>Amortization of net actuarial (gain)/loss</t>
  </si>
  <si>
    <t>Pension plans other comprehensive income (loss)</t>
  </si>
  <si>
    <t>FSIRS (designated hedging activities):</t>
  </si>
  <si>
    <t>Amounts reclassifed into net income</t>
  </si>
  <si>
    <t>FSIRS other comprehensive income</t>
  </si>
  <si>
    <t>Total other comprehensive income (loss) - Southwest Gas Corporation</t>
  </si>
  <si>
    <t>Foreign currency translation adjustments:</t>
  </si>
  <si>
    <t>Translation adjustments</t>
  </si>
  <si>
    <t>Foreign currency other comprehensive income (loss)</t>
  </si>
  <si>
    <t>Total other comprehensive income (loss) - Southwest Gas Holdings, Inc.</t>
  </si>
  <si>
    <t>Nine Months Ended
September 30, 2017</t>
  </si>
  <si>
    <t>Total other comprehensive income (loss)Southwest Gas Corporation</t>
  </si>
  <si>
    <t>Total other comprehensive income (loss)</t>
  </si>
  <si>
    <t>Twelve Months Ended
September 30, 2017</t>
  </si>
  <si>
    <t>Twelve Months Ended
September 30, 2016</t>
  </si>
  <si>
    <t>Net actuarial gain/(loss)</t>
  </si>
  <si>
    <t>FSIRS other comprehensive income (loss)</t>
  </si>
  <si>
    <t>Total other comprehensive income (loss)Southwest Gas Holdings, Inc.</t>
  </si>
  <si>
    <t>AOCI—Rollforward</t>
  </si>
  <si>
    <t>Defined Benefit Plans</t>
  </si>
  <si>
    <t>FSIRS</t>
  </si>
  <si>
    <t>Foreign Currency Items</t>
  </si>
  <si>
    <t>Before-Tax</t>
  </si>
  <si>
    <t>Tax
(Expense)
Benefit (4)</t>
  </si>
  <si>
    <t>After-Tax</t>
  </si>
  <si>
    <t>Tax
(Expense)
Benefit</t>
  </si>
  <si>
    <t>AOCI</t>
  </si>
  <si>
    <t>Beginning Balance AOCI December 31, 2016</t>
  </si>
  <si>
    <t>Other comprehensive income before reclassifications</t>
  </si>
  <si>
    <t>FSIRS amounts reclassified from AOCI (1)</t>
  </si>
  <si>
    <t>Amortization of prior service cost (2)</t>
  </si>
  <si>
    <t>Amortization of net actuarial loss (2)</t>
  </si>
  <si>
    <t>Regulatory adjustment (3)</t>
  </si>
  <si>
    <t>Net current period other comprehensive income (loss)</t>
  </si>
  <si>
    <t>Less: Translation adjustment attributable to redeemable noncontrolling interest</t>
  </si>
  <si>
    <t>Net current period other comprehensive income (loss) attributable to Southwest Gas Holdings,
Inc.</t>
  </si>
  <si>
    <t>Ending Balance AOCI September 30, 2017</t>
  </si>
  <si>
    <t>Tax
(Expense)
Benefit (8)</t>
  </si>
  <si>
    <t>FSIRS amounts reclassified from AOCI (5)</t>
  </si>
  <si>
    <t>Amortization of prior service cost (6)</t>
  </si>
  <si>
    <t>Amortization of net actuarial loss (6)</t>
  </si>
  <si>
    <t>Regulatory adjustment (7)</t>
  </si>
  <si>
    <t>Net current period other comprehensive income (loss) attributable to Southwest Gas
Corporation</t>
  </si>
  <si>
    <t>Amounts Recognized in AOCI (Before Tax)</t>
  </si>
  <si>
    <t>Net actuarial (loss) gain</t>
  </si>
  <si>
    <t>Prior service cost</t>
  </si>
  <si>
    <t>Less: amount recognized in regulatory assets</t>
  </si>
  <si>
    <t>Recognized in AOCI</t>
  </si>
  <si>
    <t>Note 10 – Reorganization Impacts – Discontinued Operations Solely Related to Southwest Gas Corporation</t>
  </si>
  <si>
    <t>Assets:</t>
  </si>
  <si>
    <t>Other noncurrent assets</t>
  </si>
  <si>
    <t>Discontinued operations - construction services - assets</t>
  </si>
  <si>
    <t>Liabilities:</t>
  </si>
  <si>
    <t>Deferred income taxes and other deferred credits</t>
  </si>
  <si>
    <t>Construction services equity</t>
  </si>
  <si>
    <t>Construction services noncontrolling interest</t>
  </si>
  <si>
    <t>Construction services redeemable noncontrolling interest</t>
  </si>
  <si>
    <t>Discontinued operations - construction services non-owner
equity</t>
  </si>
  <si>
    <t>Three</t>
  </si>
  <si>
    <t>Nine</t>
  </si>
  <si>
    <t>Twelve</t>
  </si>
  <si>
    <t>Months Ended</t>
  </si>
  <si>
    <t>Months Ended</t>
  </si>
  <si>
    <t>September 30, 2016</t>
  </si>
  <si>
    <t>Discontinued operations - construction services - net income</t>
  </si>
  <si>
    <t>Summary Operating Results</t>
  </si>
  <si>
    <t>Contribution to net income</t>
  </si>
  <si>
    <t>Natural gas operations</t>
  </si>
  <si>
    <t>Construction services</t>
  </si>
  <si>
    <t>Natural Gas Operations</t>
  </si>
  <si>
    <t>Operating margin</t>
  </si>
  <si>
    <t>Results of Natural Gas Operations</t>
  </si>
  <si>
    <t>Three Months Ended
September 30,</t>
  </si>
  <si>
    <t>Operations and maintenance expense</t>
  </si>
  <si>
    <t>Contribution to consolidated net income (loss)</t>
  </si>
  <si>
    <t>Nine Months Ended September 30,</t>
  </si>
  <si>
    <t>Contribution to consolidated net income</t>
  </si>
  <si>
    <t>Twelve Months Ended September 30,</t>
  </si>
  <si>
    <t>Results of Construction Services</t>
  </si>
  <si>
    <t>Contribution to consolidated net income attributable to Centuri</t>
  </si>
  <si>
    <t>Nine Months Ended
September 30,</t>
  </si>
  <si>
    <t>Twelve Months Ended
September 30,</t>
  </si>
  <si>
    <t>PGA Filings</t>
  </si>
  <si>
    <t>Arizona</t>
  </si>
  <si>
    <t>Northern Nevada</t>
  </si>
  <si>
    <t>Southern Nevada</t>
  </si>
  <si>
    <t>Southwest GAS Holdings INC</t>
  </si>
  <si>
    <t>/s/ John P. Hester</t>
  </si>
  <si>
    <t>John P. Hester</t>
  </si>
  <si>
    <t>President and Chief Executive Officer</t>
  </si>
  <si>
    <t>/s/ Karen S. Haller</t>
  </si>
  <si>
    <t>Karen S. Haller</t>
  </si>
  <si>
    <t>Senior Vice President/General Counsel and</t>
  </si>
  <si>
    <t>Corporate Secretary</t>
  </si>
  <si>
    <t>SOUTHWEST GAS HOLDINGS, INC.</t>
  </si>
  <si>
    <t>DART</t>
  </si>
  <si>
    <t>Performance</t>
  </si>
  <si>
    <t>Award</t>
  </si>
  <si>
    <t>Excellence</t>
  </si>
  <si>
    <t>125%</t>
  </si>
  <si>
    <t>170%</t>
  </si>
  <si>
    <t>Target</t>
  </si>
  <si>
    <t>100%</t>
  </si>
  <si>
    <t>Threshold</t>
  </si>
  <si>
    <t>70%</t>
  </si>
  <si>
    <t>65%</t>
  </si>
  <si>
    <t>Not Qual.</t>
  </si>
  <si>
    <t>&lt;70%</t>
  </si>
  <si>
    <t>0%</t>
  </si>
  <si>
    <t>Fail Safe</t>
  </si>
  <si>
    <t>TBD:
 50%</t>
  </si>
  <si>
    <t>No
Bonus</t>
  </si>
  <si>
    <t>5 of 5</t>
  </si>
  <si>
    <t>Good</t>
  </si>
  <si>
    <t>4 of 5</t>
  </si>
  <si>
    <t>120%</t>
  </si>
  <si>
    <t>3 of 5</t>
  </si>
  <si>
    <t>OK</t>
  </si>
  <si>
    <t>2 of 5</t>
  </si>
  <si>
    <t>80%</t>
  </si>
  <si>
    <t>1 of 5</t>
  </si>
  <si>
    <t>Payout Schedule Based on Achievement Level</t>
  </si>
  <si>
    <t>Level</t>
  </si>
  <si>
    <t>Achievement</t>
  </si>
  <si>
    <t>125%+</t>
  </si>
  <si>
    <t>170.00%</t>
  </si>
  <si>
    <t>124%</t>
  </si>
  <si>
    <t>167.20%</t>
  </si>
  <si>
    <t>123%</t>
  </si>
  <si>
    <t>164.40%</t>
  </si>
  <si>
    <t>122%</t>
  </si>
  <si>
    <t>161.60%</t>
  </si>
  <si>
    <t>121%</t>
  </si>
  <si>
    <t>158.80%</t>
  </si>
  <si>
    <t>156.00%</t>
  </si>
  <si>
    <t>119%</t>
  </si>
  <si>
    <t>153.20%</t>
  </si>
  <si>
    <t>118%</t>
  </si>
  <si>
    <t>150.40%</t>
  </si>
  <si>
    <t>117%</t>
  </si>
  <si>
    <t>147.60%</t>
  </si>
  <si>
    <t>116%</t>
  </si>
  <si>
    <t>144.80%</t>
  </si>
  <si>
    <t>115%</t>
  </si>
  <si>
    <t>142.00%</t>
  </si>
  <si>
    <t>114%</t>
  </si>
  <si>
    <t>139.20%</t>
  </si>
  <si>
    <t>113%</t>
  </si>
  <si>
    <t>136.40%</t>
  </si>
  <si>
    <t>112%</t>
  </si>
  <si>
    <t>133.60%</t>
  </si>
  <si>
    <t>111%</t>
  </si>
  <si>
    <t>130.80%</t>
  </si>
  <si>
    <t>110%</t>
  </si>
  <si>
    <t>128.00%</t>
  </si>
  <si>
    <t>109%</t>
  </si>
  <si>
    <t>125.20%</t>
  </si>
  <si>
    <t>108%</t>
  </si>
  <si>
    <t>122.40%</t>
  </si>
  <si>
    <t>107%</t>
  </si>
  <si>
    <t>119.60%</t>
  </si>
  <si>
    <t>106%</t>
  </si>
  <si>
    <t>116.80%</t>
  </si>
  <si>
    <t>100.00%</t>
  </si>
  <si>
    <t>99%</t>
  </si>
  <si>
    <t>98.83%</t>
  </si>
  <si>
    <t>98%</t>
  </si>
  <si>
    <t>97.67%</t>
  </si>
  <si>
    <t>97%</t>
  </si>
  <si>
    <t>96.50%</t>
  </si>
  <si>
    <t>96%</t>
  </si>
  <si>
    <t>95.33%</t>
  </si>
  <si>
    <t>95%</t>
  </si>
  <si>
    <t>94.17%</t>
  </si>
  <si>
    <t>94%</t>
  </si>
  <si>
    <t>93.00%</t>
  </si>
  <si>
    <t>93%</t>
  </si>
  <si>
    <t>91.83%</t>
  </si>
  <si>
    <t>92%</t>
  </si>
  <si>
    <t>90.67%</t>
  </si>
  <si>
    <t>91%</t>
  </si>
  <si>
    <t>89.50%</t>
  </si>
  <si>
    <t>90%</t>
  </si>
  <si>
    <t>88.33%</t>
  </si>
  <si>
    <t>89%</t>
  </si>
  <si>
    <t>87.17%</t>
  </si>
  <si>
    <t>88%</t>
  </si>
  <si>
    <t>86.00%</t>
  </si>
  <si>
    <t>87%</t>
  </si>
  <si>
    <t>84.83%</t>
  </si>
  <si>
    <t>86%</t>
  </si>
  <si>
    <t>83.67%</t>
  </si>
  <si>
    <t>85%</t>
  </si>
  <si>
    <t>82.50%</t>
  </si>
  <si>
    <t>84%</t>
  </si>
  <si>
    <t>81.33%</t>
  </si>
  <si>
    <t>83%</t>
  </si>
  <si>
    <t>80.17%</t>
  </si>
  <si>
    <t>82%</t>
  </si>
  <si>
    <t>79.00%</t>
  </si>
  <si>
    <t>81%</t>
  </si>
  <si>
    <t>77.83%</t>
  </si>
  <si>
    <t>105%</t>
  </si>
  <si>
    <t>114.00%</t>
  </si>
  <si>
    <t>104%</t>
  </si>
  <si>
    <t>111.20%</t>
  </si>
  <si>
    <t>103%</t>
  </si>
  <si>
    <t>108.40%</t>
  </si>
  <si>
    <t>102%</t>
  </si>
  <si>
    <t>105.60%</t>
  </si>
  <si>
    <t>101%</t>
  </si>
  <si>
    <t>102.80%</t>
  </si>
  <si>
    <t>76.67%</t>
  </si>
  <si>
    <t>79%</t>
  </si>
  <si>
    <t>75.50%</t>
  </si>
  <si>
    <t>78%</t>
  </si>
  <si>
    <t>74.33%</t>
  </si>
  <si>
    <t>77%</t>
  </si>
  <si>
    <t>73.17%</t>
  </si>
  <si>
    <t>76%</t>
  </si>
  <si>
    <t>72.00%</t>
  </si>
  <si>
    <t>75%</t>
  </si>
  <si>
    <t>70.83%</t>
  </si>
  <si>
    <t>74%</t>
  </si>
  <si>
    <t>69.67%</t>
  </si>
  <si>
    <t>73%</t>
  </si>
  <si>
    <t>68.50%</t>
  </si>
  <si>
    <t>72%</t>
  </si>
  <si>
    <t>67.33%</t>
  </si>
  <si>
    <t>71%</t>
  </si>
  <si>
    <t>66.17%</t>
  </si>
  <si>
    <t>65.00%</t>
  </si>
  <si>
    <t>Example:</t>
  </si>
  <si>
    <t>Step One:</t>
  </si>
  <si>
    <t>Calculate target incentive opportunity</t>
  </si>
  <si>
    <t>Opportunity</t>
  </si>
  <si>
    <t>$50,000 x 10%</t>
  </si>
  <si>
    <t>Step Two:</t>
  </si>
  <si>
    <t>Calculate amount for each component</t>
  </si>
  <si>
    <t>Profit</t>
  </si>
  <si>
    <t>$5,000 x 60% Weight</t>
  </si>
  <si>
    <t>Safety</t>
  </si>
  <si>
    <t>$5,000 x 20% Weight</t>
  </si>
  <si>
    <t>Individual</t>
  </si>
  <si>
    <t>Step Three:</t>
  </si>
  <si>
    <t>See achievement and award percentages on payout tables, given the following
results:</t>
  </si>
  <si>
    <t>110% Achievement</t>
  </si>
  <si>
    <t>135% Achievement</t>
  </si>
  <si>
    <t>4 out of 5</t>
  </si>
  <si>
    <t>Step Four:</t>
  </si>
  <si>
    <t>Calculate total incentive award</t>
  </si>
  <si>
    <t>$3,000 x 128%</t>
  </si>
  <si>
    <t>$1,000 x 170%</t>
  </si>
  <si>
    <t>$1,000 x 120%</t>
  </si>
  <si>
    <t>Total earned</t>
  </si>
  <si>
    <t>Incentive earned as % of Base Pay</t>
  </si>
  <si>
    <t>COMPUTATION OF RATIOS OF EARNINGS TO FIXED CHARGES</t>
  </si>
  <si>
    <t>For the Twelve Months Ended</t>
  </si>
  <si>
    <t>Sep 30,</t>
  </si>
  <si>
    <t>December 31,</t>
  </si>
  <si>
    <t>2015</t>
  </si>
  <si>
    <t>2014</t>
  </si>
  <si>
    <t>2013</t>
  </si>
  <si>
    <t>2012</t>
  </si>
  <si>
    <t>1. Fixed charges:</t>
  </si>
  <si>
    <t>A) Interest expense</t>
  </si>
  <si>
    <t>B) Amortization</t>
  </si>
  <si>
    <t>C) Interest portion of rentals</t>
  </si>
  <si>
    <t>Total fixed charges</t>
  </si>
  <si>
    <t>2. Earnings (as defined):</t>
  </si>
  <si>
    <t>D) Pretax income from continuing operations</t>
  </si>
  <si>
    <t>Fixed Charges (1. above)</t>
  </si>
  <si>
    <t>Total earnings as defined</t>
  </si>
  <si>
    <t>/s/ JOHN P. HESTER</t>
  </si>
  <si>
    <t>/s/ ROY R. CENTRELLA</t>
  </si>
  <si>
    <t>Roy R. Centrella</t>
  </si>
  <si>
    <t>Senior Vice President/Chief Financial Officer</t>
  </si>
  <si>
    <t>/s/ Roy R. Centrella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</si>
</sst>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&quot;($&quot;#,##0_);[RED]&quot;($&quot;#,##0\)"/>
    <numFmt numFmtId="170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0" ht="15" customHeight="1">
      <c r="A5" s="2" t="s">
        <v>1</v>
      </c>
      <c r="C5" s="2" t="s">
        <v>2</v>
      </c>
      <c r="E5" s="3" t="s">
        <v>3</v>
      </c>
      <c r="F5" s="3"/>
      <c r="I5" s="3" t="s">
        <v>4</v>
      </c>
      <c r="J5" s="3"/>
    </row>
    <row r="6" spans="1:10" ht="15">
      <c r="A6" t="s">
        <v>5</v>
      </c>
      <c r="C6" t="s">
        <v>6</v>
      </c>
      <c r="F6" t="s">
        <v>7</v>
      </c>
      <c r="J6" t="s">
        <v>8</v>
      </c>
    </row>
    <row r="7" ht="15">
      <c r="C7" t="s">
        <v>9</v>
      </c>
    </row>
    <row r="8" ht="15">
      <c r="C8" t="s">
        <v>10</v>
      </c>
    </row>
    <row r="9" ht="15">
      <c r="C9" t="s">
        <v>11</v>
      </c>
    </row>
    <row r="10" ht="15">
      <c r="C10" t="s">
        <v>12</v>
      </c>
    </row>
    <row r="11" spans="1:10" ht="15">
      <c r="A11" t="s">
        <v>13</v>
      </c>
      <c r="C11" t="s">
        <v>14</v>
      </c>
      <c r="F11" t="s">
        <v>7</v>
      </c>
      <c r="J11" t="s">
        <v>15</v>
      </c>
    </row>
    <row r="12" ht="15">
      <c r="C12" t="s">
        <v>9</v>
      </c>
    </row>
    <row r="13" ht="15">
      <c r="C13" t="s">
        <v>10</v>
      </c>
    </row>
    <row r="14" ht="15">
      <c r="C14" t="s">
        <v>11</v>
      </c>
    </row>
    <row r="15" ht="15">
      <c r="C15" t="s">
        <v>12</v>
      </c>
    </row>
  </sheetData>
  <sheetProtection selectLockedCells="1" selectUnlockedCells="1"/>
  <mergeCells count="3">
    <mergeCell ref="A2:F2"/>
    <mergeCell ref="E5:F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12" ht="39.75" customHeight="1">
      <c r="A5" s="5" t="s">
        <v>194</v>
      </c>
      <c r="C5" s="14" t="s">
        <v>195</v>
      </c>
      <c r="D5" s="14"/>
      <c r="G5" s="14" t="s">
        <v>196</v>
      </c>
      <c r="H5" s="14"/>
      <c r="K5" s="1" t="s">
        <v>197</v>
      </c>
      <c r="L5" s="1"/>
    </row>
    <row r="6" spans="1:12" ht="15">
      <c r="A6" s="5" t="s">
        <v>198</v>
      </c>
      <c r="C6" s="6">
        <v>10095</v>
      </c>
      <c r="D6" s="6"/>
      <c r="G6" s="6">
        <v>129888</v>
      </c>
      <c r="H6" s="6"/>
      <c r="K6" s="6">
        <v>139983</v>
      </c>
      <c r="L6" s="6"/>
    </row>
    <row r="7" spans="1:12" ht="15">
      <c r="A7" t="s">
        <v>199</v>
      </c>
      <c r="D7" t="s">
        <v>51</v>
      </c>
      <c r="H7" s="8">
        <v>7882</v>
      </c>
      <c r="L7" s="8">
        <v>7882</v>
      </c>
    </row>
    <row r="9" spans="1:12" ht="15">
      <c r="A9" s="5" t="s">
        <v>200</v>
      </c>
      <c r="C9" s="6">
        <v>10095</v>
      </c>
      <c r="D9" s="6"/>
      <c r="G9" s="6">
        <v>137770</v>
      </c>
      <c r="H9" s="6"/>
      <c r="K9" s="6">
        <v>147865</v>
      </c>
      <c r="L9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3:8" ht="15">
      <c r="C5" s="1" t="s">
        <v>202</v>
      </c>
      <c r="D5" s="1"/>
      <c r="G5" s="1" t="s">
        <v>203</v>
      </c>
      <c r="H5" s="1"/>
    </row>
    <row r="6" spans="1:8" ht="15">
      <c r="A6" t="s">
        <v>204</v>
      </c>
      <c r="C6" s="6">
        <v>11486</v>
      </c>
      <c r="D6" s="6"/>
      <c r="G6" s="6">
        <v>10585</v>
      </c>
      <c r="H6" s="6"/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8" ht="15">
      <c r="C5" s="1" t="s">
        <v>202</v>
      </c>
      <c r="D5" s="1"/>
      <c r="G5" s="1" t="s">
        <v>203</v>
      </c>
      <c r="H5" s="1"/>
    </row>
    <row r="6" spans="1:8" ht="15">
      <c r="A6" t="s">
        <v>206</v>
      </c>
      <c r="C6" s="6">
        <v>493599</v>
      </c>
      <c r="D6" s="6"/>
      <c r="G6" s="6">
        <v>451114</v>
      </c>
      <c r="H6" s="6"/>
    </row>
    <row r="7" spans="1:8" ht="15">
      <c r="A7" t="s">
        <v>207</v>
      </c>
      <c r="D7" s="7">
        <v>-251831</v>
      </c>
      <c r="H7" s="7">
        <v>-228374</v>
      </c>
    </row>
    <row r="8" spans="1:8" ht="15">
      <c r="A8" t="s">
        <v>208</v>
      </c>
      <c r="D8" s="8">
        <v>114052</v>
      </c>
      <c r="H8" s="8">
        <v>106744</v>
      </c>
    </row>
    <row r="9" spans="1:8" ht="15">
      <c r="A9" t="s">
        <v>209</v>
      </c>
      <c r="D9" s="8">
        <v>13483</v>
      </c>
      <c r="H9" s="8">
        <v>12859</v>
      </c>
    </row>
    <row r="11" spans="1:8" ht="15">
      <c r="A11" t="s">
        <v>210</v>
      </c>
      <c r="C11" s="6">
        <v>369303</v>
      </c>
      <c r="D11" s="6"/>
      <c r="G11" s="6">
        <v>342343</v>
      </c>
      <c r="H11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3:24" ht="15">
      <c r="C5" s="1" t="s">
        <v>212</v>
      </c>
      <c r="D5" s="1"/>
      <c r="E5" s="1"/>
      <c r="F5" s="1"/>
      <c r="G5" s="1"/>
      <c r="H5" s="1"/>
      <c r="K5" s="1" t="s">
        <v>213</v>
      </c>
      <c r="L5" s="1"/>
      <c r="M5" s="1"/>
      <c r="N5" s="1"/>
      <c r="O5" s="1"/>
      <c r="P5" s="1"/>
      <c r="S5" s="1" t="s">
        <v>214</v>
      </c>
      <c r="T5" s="1"/>
      <c r="U5" s="1"/>
      <c r="V5" s="1"/>
      <c r="W5" s="1"/>
      <c r="X5" s="1"/>
    </row>
    <row r="6" spans="3:24" ht="15">
      <c r="C6" s="1" t="s">
        <v>215</v>
      </c>
      <c r="D6" s="1"/>
      <c r="E6" s="1"/>
      <c r="F6" s="1"/>
      <c r="G6" s="1"/>
      <c r="H6" s="1"/>
      <c r="K6" s="1" t="s">
        <v>215</v>
      </c>
      <c r="L6" s="1"/>
      <c r="M6" s="1"/>
      <c r="N6" s="1"/>
      <c r="O6" s="1"/>
      <c r="P6" s="1"/>
      <c r="S6" s="1" t="s">
        <v>215</v>
      </c>
      <c r="T6" s="1"/>
      <c r="U6" s="1"/>
      <c r="V6" s="1"/>
      <c r="W6" s="1"/>
      <c r="X6" s="1"/>
    </row>
    <row r="7" spans="3:24" ht="15">
      <c r="C7" s="1" t="s">
        <v>75</v>
      </c>
      <c r="D7" s="1"/>
      <c r="G7" s="1" t="s">
        <v>76</v>
      </c>
      <c r="H7" s="1"/>
      <c r="K7" s="1" t="s">
        <v>75</v>
      </c>
      <c r="L7" s="1"/>
      <c r="O7" s="1" t="s">
        <v>76</v>
      </c>
      <c r="P7" s="1"/>
      <c r="S7" s="1" t="s">
        <v>75</v>
      </c>
      <c r="T7" s="1"/>
      <c r="W7" s="1" t="s">
        <v>76</v>
      </c>
      <c r="X7" s="1"/>
    </row>
    <row r="8" ht="15">
      <c r="A8" s="5" t="s">
        <v>216</v>
      </c>
    </row>
    <row r="9" spans="1:24" ht="15">
      <c r="A9" t="s">
        <v>217</v>
      </c>
      <c r="C9" s="6">
        <v>2100</v>
      </c>
      <c r="D9" s="6"/>
      <c r="G9" s="6">
        <v>2300</v>
      </c>
      <c r="H9" s="6"/>
      <c r="K9" s="6">
        <v>6800</v>
      </c>
      <c r="L9" s="6"/>
      <c r="O9" s="6">
        <v>5400</v>
      </c>
      <c r="P9" s="6"/>
      <c r="S9" s="6">
        <v>8800</v>
      </c>
      <c r="T9" s="6"/>
      <c r="W9" s="6">
        <v>7500</v>
      </c>
      <c r="X9" s="6"/>
    </row>
    <row r="10" spans="1:24" ht="15">
      <c r="A10" t="s">
        <v>218</v>
      </c>
      <c r="D10" s="8">
        <v>670</v>
      </c>
      <c r="H10" s="8">
        <v>522</v>
      </c>
      <c r="L10" s="8">
        <v>1848</v>
      </c>
      <c r="P10" s="8">
        <v>1279</v>
      </c>
      <c r="T10" s="8">
        <v>2417</v>
      </c>
      <c r="X10" s="8">
        <v>1664</v>
      </c>
    </row>
    <row r="11" spans="1:24" ht="15">
      <c r="A11" t="s">
        <v>219</v>
      </c>
      <c r="D11" s="8">
        <v>968</v>
      </c>
      <c r="H11" s="8">
        <v>611</v>
      </c>
      <c r="L11" s="8">
        <v>2077</v>
      </c>
      <c r="P11" s="8">
        <v>1893</v>
      </c>
      <c r="T11" s="8">
        <v>2473</v>
      </c>
      <c r="X11" s="8">
        <v>2890</v>
      </c>
    </row>
    <row r="12" spans="1:24" ht="15">
      <c r="A12" t="s">
        <v>220</v>
      </c>
      <c r="D12" s="7">
        <v>-657</v>
      </c>
      <c r="H12" s="7">
        <v>-912</v>
      </c>
      <c r="L12" s="7">
        <v>-1981</v>
      </c>
      <c r="P12" s="7">
        <v>-1860</v>
      </c>
      <c r="T12" s="7">
        <v>-3382</v>
      </c>
      <c r="X12" s="7">
        <v>-2439</v>
      </c>
    </row>
    <row r="14" spans="1:24" ht="15">
      <c r="A14" s="5" t="s">
        <v>221</v>
      </c>
      <c r="D14" s="8">
        <v>3081</v>
      </c>
      <c r="H14" s="8">
        <v>2521</v>
      </c>
      <c r="L14" s="8">
        <v>8744</v>
      </c>
      <c r="P14" s="8">
        <v>6712</v>
      </c>
      <c r="T14" s="8">
        <v>10308</v>
      </c>
      <c r="X14" s="8">
        <v>9615</v>
      </c>
    </row>
    <row r="16" ht="15">
      <c r="A16" s="5" t="s">
        <v>222</v>
      </c>
    </row>
    <row r="17" spans="1:24" ht="15">
      <c r="A17" t="s">
        <v>218</v>
      </c>
      <c r="D17" s="8">
        <v>1</v>
      </c>
      <c r="H17" t="s">
        <v>51</v>
      </c>
      <c r="L17" s="8">
        <v>2</v>
      </c>
      <c r="P17" s="8">
        <v>1</v>
      </c>
      <c r="T17" s="8">
        <v>2</v>
      </c>
      <c r="X17" s="8">
        <v>414</v>
      </c>
    </row>
    <row r="18" spans="1:24" ht="15">
      <c r="A18" t="s">
        <v>223</v>
      </c>
      <c r="D18" s="7">
        <v>-442</v>
      </c>
      <c r="H18" s="7">
        <v>-3</v>
      </c>
      <c r="L18" s="7">
        <v>-640</v>
      </c>
      <c r="P18" s="7">
        <v>-22</v>
      </c>
      <c r="T18" s="7">
        <v>-640</v>
      </c>
      <c r="X18" s="8">
        <v>28</v>
      </c>
    </row>
    <row r="19" spans="1:24" ht="15">
      <c r="A19" t="s">
        <v>220</v>
      </c>
      <c r="D19" s="8">
        <v>231</v>
      </c>
      <c r="H19" s="8">
        <v>47</v>
      </c>
      <c r="L19" s="8">
        <v>676</v>
      </c>
      <c r="P19" s="8">
        <v>65</v>
      </c>
      <c r="T19" s="8">
        <v>1825</v>
      </c>
      <c r="X19" s="8">
        <v>804</v>
      </c>
    </row>
    <row r="21" spans="1:24" ht="15">
      <c r="A21" s="5" t="s">
        <v>224</v>
      </c>
      <c r="D21" s="7">
        <v>-210</v>
      </c>
      <c r="H21" s="8">
        <v>44</v>
      </c>
      <c r="L21" s="8">
        <v>38</v>
      </c>
      <c r="P21" s="8">
        <v>44</v>
      </c>
      <c r="T21" s="8">
        <v>1187</v>
      </c>
      <c r="X21" s="8">
        <v>1246</v>
      </c>
    </row>
    <row r="23" spans="1:24" ht="15">
      <c r="A23" s="5" t="s">
        <v>225</v>
      </c>
      <c r="D23" s="8">
        <v>5</v>
      </c>
      <c r="H23" t="s">
        <v>51</v>
      </c>
      <c r="L23" s="8">
        <v>6</v>
      </c>
      <c r="P23" t="s">
        <v>51</v>
      </c>
      <c r="T23" s="8">
        <v>6</v>
      </c>
      <c r="X23" t="s">
        <v>51</v>
      </c>
    </row>
    <row r="25" spans="1:24" ht="15">
      <c r="A25" s="5" t="s">
        <v>226</v>
      </c>
      <c r="C25" s="6">
        <v>2876</v>
      </c>
      <c r="D25" s="6"/>
      <c r="G25" s="6">
        <v>2565</v>
      </c>
      <c r="H25" s="6"/>
      <c r="K25" s="6">
        <v>8788</v>
      </c>
      <c r="L25" s="6"/>
      <c r="O25" s="6">
        <v>6756</v>
      </c>
      <c r="P25" s="6"/>
      <c r="S25" s="6">
        <v>11501</v>
      </c>
      <c r="T25" s="6"/>
      <c r="W25" s="6">
        <v>10861</v>
      </c>
      <c r="X25" s="6"/>
    </row>
  </sheetData>
  <sheetProtection selectLockedCells="1" selectUnlockedCells="1"/>
  <mergeCells count="25">
    <mergeCell ref="A2:F2"/>
    <mergeCell ref="C5:H5"/>
    <mergeCell ref="K5:P5"/>
    <mergeCell ref="S5:X5"/>
    <mergeCell ref="C6:H6"/>
    <mergeCell ref="K6:P6"/>
    <mergeCell ref="S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3:24" ht="15">
      <c r="C5" s="1" t="s">
        <v>228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229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3:24" ht="15">
      <c r="C7" s="1" t="s">
        <v>230</v>
      </c>
      <c r="D7" s="1"/>
      <c r="E7" s="1"/>
      <c r="F7" s="1"/>
      <c r="G7" s="1"/>
      <c r="H7" s="1"/>
      <c r="K7" s="1" t="s">
        <v>231</v>
      </c>
      <c r="L7" s="1"/>
      <c r="M7" s="1"/>
      <c r="N7" s="1"/>
      <c r="O7" s="1"/>
      <c r="P7" s="1"/>
      <c r="S7" s="1" t="s">
        <v>232</v>
      </c>
      <c r="T7" s="1"/>
      <c r="U7" s="1"/>
      <c r="V7" s="1"/>
      <c r="W7" s="1"/>
      <c r="X7" s="1"/>
    </row>
    <row r="8" spans="3:24" ht="15">
      <c r="C8" s="1" t="s">
        <v>75</v>
      </c>
      <c r="D8" s="1"/>
      <c r="G8" s="1" t="s">
        <v>76</v>
      </c>
      <c r="H8" s="1"/>
      <c r="K8" s="1" t="s">
        <v>75</v>
      </c>
      <c r="L8" s="1"/>
      <c r="O8" s="1" t="s">
        <v>76</v>
      </c>
      <c r="P8" s="1"/>
      <c r="S8" s="1" t="s">
        <v>75</v>
      </c>
      <c r="T8" s="1"/>
      <c r="W8" s="1" t="s">
        <v>76</v>
      </c>
      <c r="X8" s="1"/>
    </row>
    <row r="9" ht="15">
      <c r="A9" t="s">
        <v>233</v>
      </c>
    </row>
    <row r="10" spans="1:24" ht="15">
      <c r="A10" t="s">
        <v>234</v>
      </c>
      <c r="C10" s="6">
        <v>5848</v>
      </c>
      <c r="D10" s="6"/>
      <c r="G10" s="6">
        <v>5708</v>
      </c>
      <c r="H10" s="6"/>
      <c r="K10" s="6">
        <v>17544</v>
      </c>
      <c r="L10" s="6"/>
      <c r="O10" s="6">
        <v>17125</v>
      </c>
      <c r="P10" s="6"/>
      <c r="S10" s="6">
        <v>23252</v>
      </c>
      <c r="T10" s="6"/>
      <c r="W10" s="6">
        <v>23406</v>
      </c>
      <c r="X10" s="6"/>
    </row>
    <row r="11" spans="1:24" ht="15">
      <c r="A11" t="s">
        <v>235</v>
      </c>
      <c r="D11" s="8">
        <v>11520</v>
      </c>
      <c r="H11" s="8">
        <v>11507</v>
      </c>
      <c r="L11" s="8">
        <v>34561</v>
      </c>
      <c r="P11" s="8">
        <v>34520</v>
      </c>
      <c r="T11" s="8">
        <v>46068</v>
      </c>
      <c r="X11" s="8">
        <v>45577</v>
      </c>
    </row>
    <row r="12" spans="1:24" ht="15">
      <c r="A12" t="s">
        <v>236</v>
      </c>
      <c r="D12" s="7">
        <v>-13799</v>
      </c>
      <c r="H12" s="7">
        <v>-14140</v>
      </c>
      <c r="L12" s="7">
        <v>-41397</v>
      </c>
      <c r="P12" s="7">
        <v>-42419</v>
      </c>
      <c r="T12" s="7">
        <v>-55536</v>
      </c>
      <c r="X12" s="7">
        <v>-56871</v>
      </c>
    </row>
    <row r="13" spans="1:24" ht="15">
      <c r="A13" t="s">
        <v>108</v>
      </c>
      <c r="D13" s="8">
        <v>6001</v>
      </c>
      <c r="H13" s="8">
        <v>6317</v>
      </c>
      <c r="L13" s="8">
        <v>18003</v>
      </c>
      <c r="P13" s="8">
        <v>18950</v>
      </c>
      <c r="T13" s="8">
        <v>24319</v>
      </c>
      <c r="X13" s="8">
        <v>27136</v>
      </c>
    </row>
    <row r="15" spans="1:24" ht="15">
      <c r="A15" t="s">
        <v>237</v>
      </c>
      <c r="C15" s="6">
        <v>9570</v>
      </c>
      <c r="D15" s="6"/>
      <c r="G15" s="6">
        <v>9392</v>
      </c>
      <c r="H15" s="6"/>
      <c r="K15" s="6">
        <v>28711</v>
      </c>
      <c r="L15" s="6"/>
      <c r="O15" s="6">
        <v>28176</v>
      </c>
      <c r="P15" s="6"/>
      <c r="S15" s="6">
        <v>38103</v>
      </c>
      <c r="T15" s="6"/>
      <c r="W15" s="6">
        <v>39248</v>
      </c>
      <c r="X15" s="6"/>
    </row>
    <row r="17" spans="2:25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3:24" ht="15">
      <c r="C18" s="1" t="s">
        <v>238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3:24" ht="15">
      <c r="C19" s="1" t="s">
        <v>229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3:24" ht="15">
      <c r="C20" s="1" t="s">
        <v>230</v>
      </c>
      <c r="D20" s="1"/>
      <c r="E20" s="1"/>
      <c r="F20" s="1"/>
      <c r="G20" s="1"/>
      <c r="H20" s="1"/>
      <c r="K20" s="1" t="s">
        <v>231</v>
      </c>
      <c r="L20" s="1"/>
      <c r="M20" s="1"/>
      <c r="N20" s="1"/>
      <c r="O20" s="1"/>
      <c r="P20" s="1"/>
      <c r="S20" s="1" t="s">
        <v>232</v>
      </c>
      <c r="T20" s="1"/>
      <c r="U20" s="1"/>
      <c r="V20" s="1"/>
      <c r="W20" s="1"/>
      <c r="X20" s="1"/>
    </row>
    <row r="21" spans="3:24" ht="15">
      <c r="C21" s="1" t="s">
        <v>75</v>
      </c>
      <c r="D21" s="1"/>
      <c r="G21" s="1" t="s">
        <v>76</v>
      </c>
      <c r="H21" s="1"/>
      <c r="K21" s="1" t="s">
        <v>75</v>
      </c>
      <c r="L21" s="1"/>
      <c r="O21" s="1" t="s">
        <v>76</v>
      </c>
      <c r="P21" s="1"/>
      <c r="S21" s="1" t="s">
        <v>75</v>
      </c>
      <c r="T21" s="1"/>
      <c r="W21" s="1" t="s">
        <v>76</v>
      </c>
      <c r="X21" s="1"/>
    </row>
    <row r="22" ht="15">
      <c r="A22" t="s">
        <v>233</v>
      </c>
    </row>
    <row r="23" spans="1:24" ht="15">
      <c r="A23" t="s">
        <v>234</v>
      </c>
      <c r="C23" s="6">
        <v>77</v>
      </c>
      <c r="D23" s="6"/>
      <c r="G23" s="6">
        <v>83</v>
      </c>
      <c r="H23" s="6"/>
      <c r="K23" s="6">
        <v>232</v>
      </c>
      <c r="L23" s="6"/>
      <c r="O23" s="6">
        <v>248</v>
      </c>
      <c r="P23" s="6"/>
      <c r="S23" s="6">
        <v>315</v>
      </c>
      <c r="T23" s="6"/>
      <c r="W23" s="6">
        <v>328</v>
      </c>
      <c r="X23" s="6"/>
    </row>
    <row r="24" spans="1:24" ht="15">
      <c r="A24" t="s">
        <v>235</v>
      </c>
      <c r="D24" s="8">
        <v>471</v>
      </c>
      <c r="H24" s="8">
        <v>464</v>
      </c>
      <c r="L24" s="8">
        <v>1413</v>
      </c>
      <c r="P24" s="8">
        <v>1394</v>
      </c>
      <c r="T24" s="8">
        <v>1878</v>
      </c>
      <c r="X24" s="8">
        <v>1818</v>
      </c>
    </row>
    <row r="25" spans="1:24" ht="15">
      <c r="A25" t="s">
        <v>108</v>
      </c>
      <c r="D25" s="8">
        <v>361</v>
      </c>
      <c r="H25" s="8">
        <v>346</v>
      </c>
      <c r="L25" s="8">
        <v>1081</v>
      </c>
      <c r="P25" s="8">
        <v>1038</v>
      </c>
      <c r="T25" s="8">
        <v>1426</v>
      </c>
      <c r="X25" s="8">
        <v>1361</v>
      </c>
    </row>
    <row r="27" spans="1:24" ht="15">
      <c r="A27" t="s">
        <v>237</v>
      </c>
      <c r="C27" s="6">
        <v>909</v>
      </c>
      <c r="D27" s="6"/>
      <c r="G27" s="6">
        <v>893</v>
      </c>
      <c r="H27" s="6"/>
      <c r="K27" s="6">
        <v>2726</v>
      </c>
      <c r="L27" s="6"/>
      <c r="O27" s="6">
        <v>2680</v>
      </c>
      <c r="P27" s="6"/>
      <c r="S27" s="6">
        <v>3619</v>
      </c>
      <c r="T27" s="6"/>
      <c r="W27" s="6">
        <v>3507</v>
      </c>
      <c r="X27" s="6"/>
    </row>
    <row r="29" spans="2:25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3:24" ht="15">
      <c r="C30" s="1" t="s">
        <v>239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3:24" ht="15">
      <c r="C31" s="1" t="s">
        <v>229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3:24" ht="15">
      <c r="C32" s="1" t="s">
        <v>230</v>
      </c>
      <c r="D32" s="1"/>
      <c r="E32" s="1"/>
      <c r="F32" s="1"/>
      <c r="G32" s="1"/>
      <c r="H32" s="1"/>
      <c r="K32" s="1" t="s">
        <v>231</v>
      </c>
      <c r="L32" s="1"/>
      <c r="M32" s="1"/>
      <c r="N32" s="1"/>
      <c r="O32" s="1"/>
      <c r="P32" s="1"/>
      <c r="S32" s="1" t="s">
        <v>232</v>
      </c>
      <c r="T32" s="1"/>
      <c r="U32" s="1"/>
      <c r="V32" s="1"/>
      <c r="W32" s="1"/>
      <c r="X32" s="1"/>
    </row>
    <row r="33" spans="3:24" ht="15">
      <c r="C33" s="1" t="s">
        <v>75</v>
      </c>
      <c r="D33" s="1"/>
      <c r="G33" s="1" t="s">
        <v>76</v>
      </c>
      <c r="H33" s="1"/>
      <c r="K33" s="1" t="s">
        <v>75</v>
      </c>
      <c r="L33" s="1"/>
      <c r="O33" s="1" t="s">
        <v>76</v>
      </c>
      <c r="P33" s="1"/>
      <c r="S33" s="1" t="s">
        <v>75</v>
      </c>
      <c r="T33" s="1"/>
      <c r="W33" s="1" t="s">
        <v>76</v>
      </c>
      <c r="X33" s="1"/>
    </row>
    <row r="34" ht="15">
      <c r="A34" t="s">
        <v>233</v>
      </c>
    </row>
    <row r="35" spans="1:24" ht="15">
      <c r="A35" t="s">
        <v>234</v>
      </c>
      <c r="C35" s="6">
        <v>367</v>
      </c>
      <c r="D35" s="6"/>
      <c r="G35" s="6">
        <v>375</v>
      </c>
      <c r="H35" s="6"/>
      <c r="K35" s="6">
        <v>1101</v>
      </c>
      <c r="L35" s="6"/>
      <c r="O35" s="6">
        <v>1124</v>
      </c>
      <c r="P35" s="6"/>
      <c r="S35" s="6">
        <v>1476</v>
      </c>
      <c r="T35" s="6"/>
      <c r="W35" s="6">
        <v>1534</v>
      </c>
      <c r="X35" s="6"/>
    </row>
    <row r="36" spans="1:24" ht="15">
      <c r="A36" t="s">
        <v>235</v>
      </c>
      <c r="D36" s="8">
        <v>808</v>
      </c>
      <c r="H36" s="8">
        <v>795</v>
      </c>
      <c r="L36" s="8">
        <v>2424</v>
      </c>
      <c r="P36" s="8">
        <v>2386</v>
      </c>
      <c r="T36" s="8">
        <v>3218</v>
      </c>
      <c r="X36" s="8">
        <v>3136</v>
      </c>
    </row>
    <row r="37" spans="1:24" ht="15">
      <c r="A37" t="s">
        <v>236</v>
      </c>
      <c r="D37" s="7">
        <v>-839</v>
      </c>
      <c r="H37" s="7">
        <v>-787</v>
      </c>
      <c r="L37" s="7">
        <v>-2518</v>
      </c>
      <c r="P37" s="7">
        <v>-2362</v>
      </c>
      <c r="T37" s="7">
        <v>-3305</v>
      </c>
      <c r="X37" s="7">
        <v>-3228</v>
      </c>
    </row>
    <row r="38" spans="1:24" ht="15">
      <c r="A38" t="s">
        <v>240</v>
      </c>
      <c r="D38" s="8">
        <v>333</v>
      </c>
      <c r="H38" s="8">
        <v>333</v>
      </c>
      <c r="L38" s="8">
        <v>1001</v>
      </c>
      <c r="P38" s="8">
        <v>1001</v>
      </c>
      <c r="T38" s="8">
        <v>1335</v>
      </c>
      <c r="X38" s="8">
        <v>1335</v>
      </c>
    </row>
    <row r="39" spans="1:24" ht="15">
      <c r="A39" t="s">
        <v>108</v>
      </c>
      <c r="D39" t="s">
        <v>51</v>
      </c>
      <c r="H39" s="8">
        <v>104</v>
      </c>
      <c r="L39" t="s">
        <v>51</v>
      </c>
      <c r="P39" s="8">
        <v>312</v>
      </c>
      <c r="T39" s="8">
        <v>105</v>
      </c>
      <c r="X39" s="8">
        <v>398</v>
      </c>
    </row>
    <row r="41" spans="1:24" ht="15">
      <c r="A41" t="s">
        <v>237</v>
      </c>
      <c r="C41" s="6">
        <v>669</v>
      </c>
      <c r="D41" s="6"/>
      <c r="G41" s="6">
        <v>820</v>
      </c>
      <c r="H41" s="6"/>
      <c r="K41" s="6">
        <v>2008</v>
      </c>
      <c r="L41" s="6"/>
      <c r="O41" s="6">
        <v>2461</v>
      </c>
      <c r="P41" s="6"/>
      <c r="S41" s="6">
        <v>2829</v>
      </c>
      <c r="T41" s="6"/>
      <c r="W41" s="6">
        <v>3175</v>
      </c>
      <c r="X41" s="6"/>
    </row>
  </sheetData>
  <sheetProtection selectLockedCells="1" selectUnlockedCells="1"/>
  <mergeCells count="72">
    <mergeCell ref="A2:F2"/>
    <mergeCell ref="C5:X5"/>
    <mergeCell ref="C6:X6"/>
    <mergeCell ref="C7:H7"/>
    <mergeCell ref="K7:P7"/>
    <mergeCell ref="S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5:D15"/>
    <mergeCell ref="G15:H15"/>
    <mergeCell ref="K15:L15"/>
    <mergeCell ref="O15:P15"/>
    <mergeCell ref="S15:T15"/>
    <mergeCell ref="W15:X15"/>
    <mergeCell ref="B17:Y17"/>
    <mergeCell ref="C18:X18"/>
    <mergeCell ref="C19:X19"/>
    <mergeCell ref="C20:H20"/>
    <mergeCell ref="K20:P20"/>
    <mergeCell ref="S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7:D27"/>
    <mergeCell ref="G27:H27"/>
    <mergeCell ref="K27:L27"/>
    <mergeCell ref="O27:P27"/>
    <mergeCell ref="S27:T27"/>
    <mergeCell ref="W27:X27"/>
    <mergeCell ref="B29:Y29"/>
    <mergeCell ref="C30:X30"/>
    <mergeCell ref="C31:X31"/>
    <mergeCell ref="C32:H32"/>
    <mergeCell ref="K32:P32"/>
    <mergeCell ref="S32:X32"/>
    <mergeCell ref="C33:D33"/>
    <mergeCell ref="G33:H33"/>
    <mergeCell ref="K33:L33"/>
    <mergeCell ref="O33:P33"/>
    <mergeCell ref="S33:T33"/>
    <mergeCell ref="W33:X33"/>
    <mergeCell ref="C35:D35"/>
    <mergeCell ref="G35:H35"/>
    <mergeCell ref="K35:L35"/>
    <mergeCell ref="O35:P35"/>
    <mergeCell ref="S35:T35"/>
    <mergeCell ref="W35:X35"/>
    <mergeCell ref="C41:D41"/>
    <mergeCell ref="G41:H41"/>
    <mergeCell ref="K41:L41"/>
    <mergeCell ref="O41:P41"/>
    <mergeCell ref="S41:T41"/>
    <mergeCell ref="W41:X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5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3:16" ht="39.75" customHeight="1">
      <c r="C5" s="14" t="s">
        <v>242</v>
      </c>
      <c r="D5" s="14"/>
      <c r="G5" s="14" t="s">
        <v>196</v>
      </c>
      <c r="H5" s="14"/>
      <c r="K5" s="1" t="s">
        <v>149</v>
      </c>
      <c r="L5" s="1"/>
      <c r="O5" s="1" t="s">
        <v>210</v>
      </c>
      <c r="P5" s="1"/>
    </row>
    <row r="6" ht="15">
      <c r="A6" s="5" t="s">
        <v>243</v>
      </c>
    </row>
    <row r="7" spans="1:16" ht="15">
      <c r="A7" t="s">
        <v>244</v>
      </c>
      <c r="C7" s="6">
        <v>213059</v>
      </c>
      <c r="D7" s="6"/>
      <c r="G7" s="6">
        <v>351850</v>
      </c>
      <c r="H7" s="6"/>
      <c r="K7" s="11" t="s">
        <v>245</v>
      </c>
      <c r="L7" s="11"/>
      <c r="O7" s="6">
        <v>564909</v>
      </c>
      <c r="P7" s="6"/>
    </row>
    <row r="8" spans="1:16" ht="15">
      <c r="A8" t="s">
        <v>246</v>
      </c>
      <c r="D8" t="s">
        <v>51</v>
      </c>
      <c r="H8" s="8">
        <v>28244</v>
      </c>
      <c r="L8" t="s">
        <v>51</v>
      </c>
      <c r="P8" s="8">
        <v>28244</v>
      </c>
    </row>
    <row r="10" spans="1:16" ht="15">
      <c r="A10" t="s">
        <v>210</v>
      </c>
      <c r="C10" s="6">
        <v>213059</v>
      </c>
      <c r="D10" s="6"/>
      <c r="G10" s="6">
        <v>380094</v>
      </c>
      <c r="H10" s="6"/>
      <c r="K10" s="11" t="s">
        <v>245</v>
      </c>
      <c r="L10" s="11"/>
      <c r="O10" s="6">
        <v>593153</v>
      </c>
      <c r="P10" s="6"/>
    </row>
    <row r="12" spans="1:16" ht="15">
      <c r="A12" t="s">
        <v>247</v>
      </c>
      <c r="C12" s="13">
        <v>-4024</v>
      </c>
      <c r="D12" s="13"/>
      <c r="G12" s="6">
        <v>14335</v>
      </c>
      <c r="H12" s="6"/>
      <c r="K12" s="13">
        <v>-107</v>
      </c>
      <c r="L12" s="13"/>
      <c r="O12" s="6">
        <v>10204</v>
      </c>
      <c r="P12" s="6"/>
    </row>
    <row r="14" ht="15">
      <c r="A14" s="5" t="s">
        <v>248</v>
      </c>
    </row>
    <row r="15" spans="1:16" ht="15">
      <c r="A15" t="s">
        <v>244</v>
      </c>
      <c r="C15" s="6">
        <v>200179</v>
      </c>
      <c r="D15" s="6"/>
      <c r="G15" s="6">
        <v>312531</v>
      </c>
      <c r="H15" s="6"/>
      <c r="K15" s="11" t="s">
        <v>245</v>
      </c>
      <c r="L15" s="11"/>
      <c r="O15" s="6">
        <v>512710</v>
      </c>
      <c r="P15" s="6"/>
    </row>
    <row r="16" spans="1:16" ht="15">
      <c r="A16" t="s">
        <v>246</v>
      </c>
      <c r="D16" t="s">
        <v>51</v>
      </c>
      <c r="H16" s="8">
        <v>27259</v>
      </c>
      <c r="L16" t="s">
        <v>51</v>
      </c>
      <c r="P16" s="8">
        <v>27259</v>
      </c>
    </row>
    <row r="18" spans="1:16" ht="15">
      <c r="A18" t="s">
        <v>210</v>
      </c>
      <c r="C18" s="6">
        <v>200179</v>
      </c>
      <c r="D18" s="6"/>
      <c r="G18" s="6">
        <v>339790</v>
      </c>
      <c r="H18" s="6"/>
      <c r="K18" s="11" t="s">
        <v>245</v>
      </c>
      <c r="L18" s="11"/>
      <c r="O18" s="6">
        <v>539969</v>
      </c>
      <c r="P18" s="6"/>
    </row>
    <row r="20" spans="1:16" ht="15">
      <c r="A20" t="s">
        <v>247</v>
      </c>
      <c r="C20" s="13">
        <v>-12405</v>
      </c>
      <c r="D20" s="13"/>
      <c r="G20" s="6">
        <v>14877</v>
      </c>
      <c r="H20" s="6"/>
      <c r="K20" s="11" t="s">
        <v>245</v>
      </c>
      <c r="L20" s="11"/>
      <c r="O20" s="6">
        <v>2472</v>
      </c>
      <c r="P20" s="6"/>
    </row>
    <row r="22" spans="2:17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3:16" ht="39.75" customHeight="1">
      <c r="C23" s="14" t="s">
        <v>242</v>
      </c>
      <c r="D23" s="14"/>
      <c r="G23" s="14" t="s">
        <v>196</v>
      </c>
      <c r="H23" s="14"/>
      <c r="K23" s="1" t="s">
        <v>149</v>
      </c>
      <c r="L23" s="1"/>
      <c r="O23" s="1" t="s">
        <v>210</v>
      </c>
      <c r="P23" s="1"/>
    </row>
    <row r="24" ht="15">
      <c r="A24" s="5" t="s">
        <v>249</v>
      </c>
    </row>
    <row r="25" spans="1:16" ht="15">
      <c r="A25" t="s">
        <v>244</v>
      </c>
      <c r="C25" s="6">
        <v>935823</v>
      </c>
      <c r="D25" s="6"/>
      <c r="G25" s="6">
        <v>800073</v>
      </c>
      <c r="H25" s="6"/>
      <c r="K25" s="11" t="s">
        <v>245</v>
      </c>
      <c r="L25" s="11"/>
      <c r="O25" s="6">
        <v>1735896</v>
      </c>
      <c r="P25" s="6"/>
    </row>
    <row r="26" spans="1:16" ht="15">
      <c r="A26" t="s">
        <v>246</v>
      </c>
      <c r="D26" t="s">
        <v>51</v>
      </c>
      <c r="H26" s="8">
        <v>72463</v>
      </c>
      <c r="L26" t="s">
        <v>51</v>
      </c>
      <c r="P26" s="8">
        <v>72463</v>
      </c>
    </row>
    <row r="28" spans="1:16" ht="15">
      <c r="A28" t="s">
        <v>210</v>
      </c>
      <c r="C28" s="6">
        <v>935823</v>
      </c>
      <c r="D28" s="6"/>
      <c r="G28" s="6">
        <v>872536</v>
      </c>
      <c r="H28" s="6"/>
      <c r="K28" s="11" t="s">
        <v>245</v>
      </c>
      <c r="L28" s="11"/>
      <c r="O28" s="6">
        <v>1808359</v>
      </c>
      <c r="P28" s="6"/>
    </row>
    <row r="30" spans="1:16" ht="15">
      <c r="A30" t="s">
        <v>247</v>
      </c>
      <c r="C30" s="6">
        <v>82436</v>
      </c>
      <c r="D30" s="6"/>
      <c r="G30" s="6">
        <v>15717</v>
      </c>
      <c r="H30" s="6"/>
      <c r="K30" s="13">
        <v>-777</v>
      </c>
      <c r="L30" s="13"/>
      <c r="O30" s="6">
        <v>97376</v>
      </c>
      <c r="P30" s="6"/>
    </row>
    <row r="32" ht="15">
      <c r="A32" s="5" t="s">
        <v>250</v>
      </c>
    </row>
    <row r="33" spans="1:16" ht="15">
      <c r="A33" t="s">
        <v>244</v>
      </c>
      <c r="C33" s="6">
        <v>980927</v>
      </c>
      <c r="D33" s="6"/>
      <c r="G33" s="6">
        <v>762835</v>
      </c>
      <c r="H33" s="6"/>
      <c r="K33" s="11" t="s">
        <v>245</v>
      </c>
      <c r="L33" s="11"/>
      <c r="O33" s="6">
        <v>1743762</v>
      </c>
      <c r="P33" s="6"/>
    </row>
    <row r="34" spans="1:16" ht="15">
      <c r="A34" t="s">
        <v>246</v>
      </c>
      <c r="D34" t="s">
        <v>51</v>
      </c>
      <c r="H34" s="8">
        <v>75203</v>
      </c>
      <c r="L34" t="s">
        <v>51</v>
      </c>
      <c r="P34" s="8">
        <v>75203</v>
      </c>
    </row>
    <row r="36" spans="1:16" ht="15">
      <c r="A36" t="s">
        <v>210</v>
      </c>
      <c r="C36" s="6">
        <v>980927</v>
      </c>
      <c r="D36" s="6"/>
      <c r="G36" s="6">
        <v>838038</v>
      </c>
      <c r="H36" s="6"/>
      <c r="K36" s="11" t="s">
        <v>245</v>
      </c>
      <c r="L36" s="11"/>
      <c r="O36" s="6">
        <v>1818965</v>
      </c>
      <c r="P36" s="6"/>
    </row>
    <row r="38" spans="1:16" ht="15">
      <c r="A38" t="s">
        <v>251</v>
      </c>
      <c r="C38" s="6">
        <v>67536</v>
      </c>
      <c r="D38" s="6"/>
      <c r="G38" s="6">
        <v>19325</v>
      </c>
      <c r="H38" s="6"/>
      <c r="K38" s="11" t="s">
        <v>245</v>
      </c>
      <c r="L38" s="11"/>
      <c r="O38" s="6">
        <v>86861</v>
      </c>
      <c r="P38" s="6"/>
    </row>
    <row r="40" spans="2:17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3:16" ht="39.75" customHeight="1">
      <c r="C41" s="14" t="s">
        <v>242</v>
      </c>
      <c r="D41" s="14"/>
      <c r="G41" s="14" t="s">
        <v>196</v>
      </c>
      <c r="H41" s="14"/>
      <c r="K41" s="1" t="s">
        <v>149</v>
      </c>
      <c r="L41" s="1"/>
      <c r="O41" s="1" t="s">
        <v>210</v>
      </c>
      <c r="P41" s="1"/>
    </row>
    <row r="42" ht="15">
      <c r="A42" s="5" t="s">
        <v>252</v>
      </c>
    </row>
    <row r="43" spans="1:16" ht="15">
      <c r="A43" t="s">
        <v>244</v>
      </c>
      <c r="C43" s="6">
        <v>1276308</v>
      </c>
      <c r="D43" s="6"/>
      <c r="G43" s="6">
        <v>1078195</v>
      </c>
      <c r="H43" s="6"/>
      <c r="K43" s="11" t="s">
        <v>245</v>
      </c>
      <c r="L43" s="11"/>
      <c r="O43" s="6">
        <v>2354503</v>
      </c>
      <c r="P43" s="6"/>
    </row>
    <row r="44" spans="1:16" ht="15">
      <c r="A44" t="s">
        <v>246</v>
      </c>
      <c r="D44" t="s">
        <v>51</v>
      </c>
      <c r="H44" s="8">
        <v>95381</v>
      </c>
      <c r="L44" t="s">
        <v>51</v>
      </c>
      <c r="P44" s="8">
        <v>95381</v>
      </c>
    </row>
    <row r="46" spans="1:16" ht="15">
      <c r="A46" t="s">
        <v>210</v>
      </c>
      <c r="C46" s="6">
        <v>1276308</v>
      </c>
      <c r="D46" s="6"/>
      <c r="G46" s="6">
        <v>1173576</v>
      </c>
      <c r="H46" s="6"/>
      <c r="K46" s="11" t="s">
        <v>245</v>
      </c>
      <c r="L46" s="11"/>
      <c r="O46" s="6">
        <v>2449884</v>
      </c>
      <c r="P46" s="6"/>
    </row>
    <row r="48" spans="1:16" ht="15">
      <c r="A48" t="s">
        <v>247</v>
      </c>
      <c r="C48" s="6">
        <v>134323</v>
      </c>
      <c r="D48" s="6"/>
      <c r="G48" s="6">
        <v>29010</v>
      </c>
      <c r="H48" s="6"/>
      <c r="K48" s="13">
        <v>-777</v>
      </c>
      <c r="L48" s="13"/>
      <c r="O48" s="6">
        <v>162556</v>
      </c>
      <c r="P48" s="6"/>
    </row>
    <row r="50" ht="15">
      <c r="A50" s="5" t="s">
        <v>253</v>
      </c>
    </row>
    <row r="51" spans="1:16" ht="15">
      <c r="A51" t="s">
        <v>244</v>
      </c>
      <c r="C51" s="6">
        <v>1376388</v>
      </c>
      <c r="D51" s="6"/>
      <c r="G51" s="6">
        <v>1022416</v>
      </c>
      <c r="H51" s="6"/>
      <c r="K51" s="11" t="s">
        <v>245</v>
      </c>
      <c r="L51" s="11"/>
      <c r="O51" s="6">
        <v>2398804</v>
      </c>
      <c r="P51" s="6"/>
    </row>
    <row r="52" spans="1:16" ht="15">
      <c r="A52" t="s">
        <v>246</v>
      </c>
      <c r="D52" t="s">
        <v>51</v>
      </c>
      <c r="H52" s="8">
        <v>105566</v>
      </c>
      <c r="L52" t="s">
        <v>51</v>
      </c>
      <c r="P52" s="8">
        <v>105566</v>
      </c>
    </row>
    <row r="54" spans="1:16" ht="15">
      <c r="A54" t="s">
        <v>210</v>
      </c>
      <c r="C54" s="6">
        <v>1376388</v>
      </c>
      <c r="D54" s="6"/>
      <c r="G54" s="6">
        <v>1127982</v>
      </c>
      <c r="H54" s="6"/>
      <c r="K54" s="11" t="s">
        <v>245</v>
      </c>
      <c r="L54" s="11"/>
      <c r="O54" s="6">
        <v>2504370</v>
      </c>
      <c r="P54" s="6"/>
    </row>
    <row r="56" spans="1:16" ht="15">
      <c r="A56" t="s">
        <v>251</v>
      </c>
      <c r="C56" s="6">
        <v>119836</v>
      </c>
      <c r="D56" s="6"/>
      <c r="G56" s="6">
        <v>33144</v>
      </c>
      <c r="H56" s="6"/>
      <c r="K56" s="11" t="s">
        <v>245</v>
      </c>
      <c r="L56" s="11"/>
      <c r="O56" s="6">
        <v>152980</v>
      </c>
      <c r="P56" s="6"/>
    </row>
  </sheetData>
  <sheetProtection selectLockedCells="1" selectUnlockedCells="1"/>
  <mergeCells count="93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10:D10"/>
    <mergeCell ref="G10:H10"/>
    <mergeCell ref="K10:L10"/>
    <mergeCell ref="O10:P10"/>
    <mergeCell ref="C12:D12"/>
    <mergeCell ref="G12:H12"/>
    <mergeCell ref="K12:L12"/>
    <mergeCell ref="O12:P12"/>
    <mergeCell ref="C15:D15"/>
    <mergeCell ref="G15:H15"/>
    <mergeCell ref="K15:L15"/>
    <mergeCell ref="O15:P15"/>
    <mergeCell ref="C18:D18"/>
    <mergeCell ref="G18:H18"/>
    <mergeCell ref="K18:L18"/>
    <mergeCell ref="O18:P18"/>
    <mergeCell ref="C20:D20"/>
    <mergeCell ref="G20:H20"/>
    <mergeCell ref="K20:L20"/>
    <mergeCell ref="O20:P20"/>
    <mergeCell ref="B22:E22"/>
    <mergeCell ref="F22:I22"/>
    <mergeCell ref="J22:M22"/>
    <mergeCell ref="N22:Q22"/>
    <mergeCell ref="C23:D23"/>
    <mergeCell ref="G23:H23"/>
    <mergeCell ref="K23:L23"/>
    <mergeCell ref="O23:P23"/>
    <mergeCell ref="C25:D25"/>
    <mergeCell ref="G25:H25"/>
    <mergeCell ref="K25:L25"/>
    <mergeCell ref="O25:P25"/>
    <mergeCell ref="C28:D28"/>
    <mergeCell ref="G28:H28"/>
    <mergeCell ref="K28:L28"/>
    <mergeCell ref="O28:P28"/>
    <mergeCell ref="C30:D30"/>
    <mergeCell ref="G30:H30"/>
    <mergeCell ref="K30:L30"/>
    <mergeCell ref="O30:P30"/>
    <mergeCell ref="C33:D33"/>
    <mergeCell ref="G33:H33"/>
    <mergeCell ref="K33:L33"/>
    <mergeCell ref="O33:P33"/>
    <mergeCell ref="C36:D36"/>
    <mergeCell ref="G36:H36"/>
    <mergeCell ref="K36:L36"/>
    <mergeCell ref="O36:P36"/>
    <mergeCell ref="C38:D38"/>
    <mergeCell ref="G38:H38"/>
    <mergeCell ref="K38:L38"/>
    <mergeCell ref="O38:P38"/>
    <mergeCell ref="B40:E40"/>
    <mergeCell ref="F40:I40"/>
    <mergeCell ref="J40:M40"/>
    <mergeCell ref="N40:Q40"/>
    <mergeCell ref="C41:D41"/>
    <mergeCell ref="G41:H41"/>
    <mergeCell ref="K41:L41"/>
    <mergeCell ref="O41:P41"/>
    <mergeCell ref="C43:D43"/>
    <mergeCell ref="G43:H43"/>
    <mergeCell ref="K43:L43"/>
    <mergeCell ref="O43:P43"/>
    <mergeCell ref="C46:D46"/>
    <mergeCell ref="G46:H46"/>
    <mergeCell ref="K46:L46"/>
    <mergeCell ref="O46:P46"/>
    <mergeCell ref="C48:D48"/>
    <mergeCell ref="G48:H48"/>
    <mergeCell ref="K48:L48"/>
    <mergeCell ref="O48:P48"/>
    <mergeCell ref="C51:D51"/>
    <mergeCell ref="G51:H51"/>
    <mergeCell ref="K51:L51"/>
    <mergeCell ref="O51:P51"/>
    <mergeCell ref="C54:D54"/>
    <mergeCell ref="G54:H54"/>
    <mergeCell ref="K54:L54"/>
    <mergeCell ref="O54:P54"/>
    <mergeCell ref="C56:D56"/>
    <mergeCell ref="G56:H56"/>
    <mergeCell ref="K56:L56"/>
    <mergeCell ref="O56:P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202</v>
      </c>
      <c r="D3" s="1"/>
      <c r="G3" s="1" t="s">
        <v>203</v>
      </c>
      <c r="H3" s="1"/>
    </row>
    <row r="4" spans="1:8" ht="15">
      <c r="A4" t="s">
        <v>254</v>
      </c>
      <c r="D4" s="8">
        <v>10936</v>
      </c>
      <c r="H4" s="8">
        <v>10543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7" width="1.7109375" style="0" customWidth="1"/>
    <col min="8" max="9" width="8.7109375" style="0" customWidth="1"/>
    <col min="10" max="10" width="10.7109375" style="0" customWidth="1"/>
    <col min="11" max="11" width="1.7109375" style="0" customWidth="1"/>
    <col min="12" max="13" width="8.7109375" style="0" customWidth="1"/>
    <col min="14" max="14" width="10.7109375" style="0" customWidth="1"/>
    <col min="15" max="15" width="1.7109375" style="0" customWidth="1"/>
    <col min="16" max="17" width="8.7109375" style="0" customWidth="1"/>
    <col min="18" max="18" width="6.7109375" style="0" customWidth="1"/>
    <col min="19" max="19" width="2.7109375" style="0" customWidth="1"/>
    <col min="20" max="21" width="8.7109375" style="0" customWidth="1"/>
    <col min="22" max="22" width="10.7109375" style="0" customWidth="1"/>
    <col min="23" max="23" width="1.7109375" style="0" customWidth="1"/>
    <col min="24" max="25" width="8.7109375" style="0" customWidth="1"/>
    <col min="26" max="26" width="10.7109375" style="0" customWidth="1"/>
    <col min="27" max="27" width="1.7109375" style="0" customWidth="1"/>
    <col min="28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5:26" ht="15">
      <c r="E5" s="1" t="s">
        <v>212</v>
      </c>
      <c r="F5" s="1"/>
      <c r="G5" s="1"/>
      <c r="H5" s="1"/>
      <c r="I5" s="1"/>
      <c r="J5" s="1"/>
      <c r="M5" s="1" t="s">
        <v>256</v>
      </c>
      <c r="N5" s="1"/>
      <c r="O5" s="1"/>
      <c r="P5" s="1"/>
      <c r="Q5" s="1"/>
      <c r="R5" s="1"/>
      <c r="U5" s="1" t="s">
        <v>214</v>
      </c>
      <c r="V5" s="1"/>
      <c r="W5" s="1"/>
      <c r="X5" s="1"/>
      <c r="Y5" s="1"/>
      <c r="Z5" s="1"/>
    </row>
    <row r="6" spans="3:26" ht="15">
      <c r="C6" s="5" t="s">
        <v>257</v>
      </c>
      <c r="E6" s="1" t="s">
        <v>215</v>
      </c>
      <c r="F6" s="1"/>
      <c r="G6" s="1"/>
      <c r="H6" s="1"/>
      <c r="I6" s="1"/>
      <c r="J6" s="1"/>
      <c r="M6" s="1" t="s">
        <v>215</v>
      </c>
      <c r="N6" s="1"/>
      <c r="O6" s="1"/>
      <c r="P6" s="1"/>
      <c r="Q6" s="1"/>
      <c r="R6" s="1"/>
      <c r="U6" s="1" t="s">
        <v>215</v>
      </c>
      <c r="V6" s="1"/>
      <c r="W6" s="1"/>
      <c r="X6" s="1"/>
      <c r="Y6" s="1"/>
      <c r="Z6" s="1"/>
    </row>
    <row r="7" spans="1:26" ht="15">
      <c r="A7" s="5" t="s">
        <v>258</v>
      </c>
      <c r="C7" s="5" t="s">
        <v>259</v>
      </c>
      <c r="E7" s="1" t="s">
        <v>75</v>
      </c>
      <c r="F7" s="1"/>
      <c r="I7" s="1" t="s">
        <v>76</v>
      </c>
      <c r="J7" s="1"/>
      <c r="M7" s="1" t="s">
        <v>75</v>
      </c>
      <c r="N7" s="1"/>
      <c r="Q7" s="1" t="s">
        <v>76</v>
      </c>
      <c r="R7" s="1"/>
      <c r="U7" s="1" t="s">
        <v>75</v>
      </c>
      <c r="V7" s="1"/>
      <c r="Y7" s="1" t="s">
        <v>76</v>
      </c>
      <c r="Z7" s="1"/>
    </row>
    <row r="8" spans="1:26" ht="15">
      <c r="A8" t="s">
        <v>260</v>
      </c>
      <c r="C8" t="s">
        <v>82</v>
      </c>
      <c r="E8" s="13">
        <v>-546</v>
      </c>
      <c r="F8" s="13"/>
      <c r="I8" s="13">
        <v>-2072</v>
      </c>
      <c r="J8" s="13"/>
      <c r="M8" s="13">
        <v>-6851</v>
      </c>
      <c r="N8" s="13"/>
      <c r="Q8" s="6">
        <v>2253</v>
      </c>
      <c r="R8" s="6"/>
      <c r="U8" s="13">
        <v>-4098</v>
      </c>
      <c r="V8" s="13"/>
      <c r="Y8" s="13">
        <v>-656</v>
      </c>
      <c r="Z8" s="13"/>
    </row>
    <row r="9" spans="1:27" ht="15">
      <c r="A9" t="s">
        <v>260</v>
      </c>
      <c r="C9" t="s">
        <v>82</v>
      </c>
      <c r="F9" s="8">
        <v>546</v>
      </c>
      <c r="G9" t="s">
        <v>261</v>
      </c>
      <c r="J9" s="8">
        <v>2072</v>
      </c>
      <c r="K9" t="s">
        <v>261</v>
      </c>
      <c r="N9" s="8">
        <v>6851</v>
      </c>
      <c r="O9" t="s">
        <v>261</v>
      </c>
      <c r="R9" t="s">
        <v>262</v>
      </c>
      <c r="S9" t="s">
        <v>263</v>
      </c>
      <c r="V9" s="8">
        <v>4098</v>
      </c>
      <c r="W9" t="s">
        <v>261</v>
      </c>
      <c r="Z9" s="8">
        <v>656</v>
      </c>
      <c r="AA9" t="s">
        <v>261</v>
      </c>
    </row>
    <row r="11" spans="1:26" ht="15">
      <c r="A11" s="5" t="s">
        <v>210</v>
      </c>
      <c r="E11" s="11" t="s">
        <v>245</v>
      </c>
      <c r="F11" s="11"/>
      <c r="I11" s="11" t="s">
        <v>245</v>
      </c>
      <c r="J11" s="11"/>
      <c r="M11" s="11" t="s">
        <v>245</v>
      </c>
      <c r="N11" s="11"/>
      <c r="Q11" s="11" t="s">
        <v>245</v>
      </c>
      <c r="R11" s="11"/>
      <c r="U11" s="11" t="s">
        <v>245</v>
      </c>
      <c r="V11" s="11"/>
      <c r="Y11" s="11" t="s">
        <v>245</v>
      </c>
      <c r="Z11" s="11"/>
    </row>
  </sheetData>
  <sheetProtection selectLockedCells="1" selectUnlockedCells="1"/>
  <mergeCells count="25">
    <mergeCell ref="A2:F2"/>
    <mergeCell ref="E5:J5"/>
    <mergeCell ref="M5:R5"/>
    <mergeCell ref="U5:Z5"/>
    <mergeCell ref="E6:J6"/>
    <mergeCell ref="M6:R6"/>
    <mergeCell ref="U6:Z6"/>
    <mergeCell ref="E7:F7"/>
    <mergeCell ref="I7:J7"/>
    <mergeCell ref="M7:N7"/>
    <mergeCell ref="Q7:R7"/>
    <mergeCell ref="U7:V7"/>
    <mergeCell ref="Y7:Z7"/>
    <mergeCell ref="E8:F8"/>
    <mergeCell ref="I8:J8"/>
    <mergeCell ref="M8:N8"/>
    <mergeCell ref="Q8:R8"/>
    <mergeCell ref="U8:V8"/>
    <mergeCell ref="Y8:Z8"/>
    <mergeCell ref="E11:F11"/>
    <mergeCell ref="I11:J11"/>
    <mergeCell ref="M11:N11"/>
    <mergeCell ref="Q11:R11"/>
    <mergeCell ref="U11:V11"/>
    <mergeCell ref="Y11:Z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1:14" ht="39.75" customHeight="1">
      <c r="A5" s="15" t="s">
        <v>265</v>
      </c>
      <c r="C5" s="5" t="s">
        <v>266</v>
      </c>
      <c r="E5" s="14" t="s">
        <v>267</v>
      </c>
      <c r="F5" s="14"/>
      <c r="I5" s="14" t="s">
        <v>268</v>
      </c>
      <c r="J5" s="14"/>
      <c r="M5" s="14" t="s">
        <v>269</v>
      </c>
      <c r="N5" s="14"/>
    </row>
    <row r="6" spans="1:14" ht="15">
      <c r="A6" t="s">
        <v>260</v>
      </c>
      <c r="C6" t="s">
        <v>33</v>
      </c>
      <c r="E6" s="6">
        <v>56</v>
      </c>
      <c r="F6" s="6"/>
      <c r="I6" s="13">
        <v>-22</v>
      </c>
      <c r="J6" s="13"/>
      <c r="M6" s="6">
        <v>34</v>
      </c>
      <c r="N6" s="6"/>
    </row>
    <row r="7" spans="1:14" ht="15">
      <c r="A7" t="s">
        <v>260</v>
      </c>
      <c r="C7" t="s">
        <v>62</v>
      </c>
      <c r="F7" s="8">
        <v>27</v>
      </c>
      <c r="J7" s="7">
        <v>-1899</v>
      </c>
      <c r="N7" s="7">
        <v>-1872</v>
      </c>
    </row>
    <row r="8" spans="1:14" ht="15">
      <c r="A8" t="s">
        <v>260</v>
      </c>
      <c r="C8" t="s">
        <v>270</v>
      </c>
      <c r="F8" s="8">
        <v>1</v>
      </c>
      <c r="J8" s="7">
        <v>-768</v>
      </c>
      <c r="N8" s="7">
        <v>-767</v>
      </c>
    </row>
    <row r="10" spans="1:14" ht="15">
      <c r="A10" s="5" t="s">
        <v>210</v>
      </c>
      <c r="E10" s="6">
        <v>84</v>
      </c>
      <c r="F10" s="6"/>
      <c r="I10" s="13">
        <v>-2689</v>
      </c>
      <c r="J10" s="13"/>
      <c r="M10" s="13">
        <v>-2605</v>
      </c>
      <c r="N10" s="13"/>
    </row>
    <row r="12" spans="2:15" ht="15">
      <c r="B12" s="11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4" ht="39.75" customHeight="1">
      <c r="A13" s="15" t="s">
        <v>271</v>
      </c>
      <c r="C13" s="5" t="s">
        <v>266</v>
      </c>
      <c r="E13" s="14" t="s">
        <v>267</v>
      </c>
      <c r="F13" s="14"/>
      <c r="I13" s="14" t="s">
        <v>268</v>
      </c>
      <c r="J13" s="14"/>
      <c r="M13" s="14" t="s">
        <v>269</v>
      </c>
      <c r="N13" s="14"/>
    </row>
    <row r="14" spans="1:14" ht="15">
      <c r="A14" t="s">
        <v>260</v>
      </c>
      <c r="C14" t="s">
        <v>38</v>
      </c>
      <c r="E14" s="6">
        <v>899</v>
      </c>
      <c r="F14" s="6"/>
      <c r="I14" s="13">
        <v>-54</v>
      </c>
      <c r="J14" s="13"/>
      <c r="M14" s="6">
        <v>845</v>
      </c>
      <c r="N14" s="6"/>
    </row>
    <row r="15" spans="1:14" ht="15">
      <c r="A15" t="s">
        <v>260</v>
      </c>
      <c r="C15" t="s">
        <v>33</v>
      </c>
      <c r="F15" s="8">
        <v>3551</v>
      </c>
      <c r="J15" s="7">
        <v>-19</v>
      </c>
      <c r="N15" s="8">
        <v>3532</v>
      </c>
    </row>
    <row r="17" spans="1:14" ht="15">
      <c r="A17" s="5" t="s">
        <v>210</v>
      </c>
      <c r="E17" s="6">
        <v>4450</v>
      </c>
      <c r="F17" s="6"/>
      <c r="I17" s="13">
        <v>-73</v>
      </c>
      <c r="J17" s="13"/>
      <c r="M17" s="6">
        <v>4377</v>
      </c>
      <c r="N17" s="6"/>
    </row>
  </sheetData>
  <sheetProtection selectLockedCells="1" selectUnlockedCells="1"/>
  <mergeCells count="23">
    <mergeCell ref="A2:F2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B12:C12"/>
    <mergeCell ref="D12:G12"/>
    <mergeCell ref="H12:K12"/>
    <mergeCell ref="L12:O12"/>
    <mergeCell ref="E13:F13"/>
    <mergeCell ref="I13:J13"/>
    <mergeCell ref="M13:N13"/>
    <mergeCell ref="E14:F14"/>
    <mergeCell ref="I14:J14"/>
    <mergeCell ref="M14:N14"/>
    <mergeCell ref="E17:F17"/>
    <mergeCell ref="I17:J17"/>
    <mergeCell ref="M17:N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3" spans="3:12" ht="15">
      <c r="C3" s="1" t="s">
        <v>212</v>
      </c>
      <c r="D3" s="1"/>
      <c r="G3" s="1" t="s">
        <v>213</v>
      </c>
      <c r="H3" s="1"/>
      <c r="K3" s="1" t="s">
        <v>214</v>
      </c>
      <c r="L3" s="1"/>
    </row>
    <row r="4" spans="1:12" ht="15">
      <c r="A4" t="s">
        <v>233</v>
      </c>
      <c r="C4" s="1" t="s">
        <v>200</v>
      </c>
      <c r="D4" s="1"/>
      <c r="G4" s="1" t="s">
        <v>202</v>
      </c>
      <c r="H4" s="1"/>
      <c r="K4" s="1" t="s">
        <v>202</v>
      </c>
      <c r="L4" s="1"/>
    </row>
    <row r="5" spans="1:12" ht="15">
      <c r="A5" t="s">
        <v>272</v>
      </c>
      <c r="C5" s="6">
        <v>143</v>
      </c>
      <c r="D5" s="6"/>
      <c r="G5" s="6">
        <v>1555</v>
      </c>
      <c r="H5" s="6"/>
      <c r="K5" s="6">
        <v>2655</v>
      </c>
      <c r="L5" s="6"/>
    </row>
    <row r="7" spans="1:12" ht="15">
      <c r="A7" t="s">
        <v>273</v>
      </c>
      <c r="C7" s="11" t="s">
        <v>245</v>
      </c>
      <c r="D7" s="11"/>
      <c r="G7" s="6">
        <v>1685</v>
      </c>
      <c r="H7" s="6"/>
      <c r="K7" s="6">
        <v>2060</v>
      </c>
      <c r="L7" s="6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8" ht="39.75" customHeight="1">
      <c r="C5" s="4" t="s">
        <v>17</v>
      </c>
      <c r="D5" s="4"/>
      <c r="G5" s="4" t="s">
        <v>18</v>
      </c>
      <c r="H5" s="4"/>
    </row>
    <row r="6" ht="15">
      <c r="A6" s="5" t="s">
        <v>19</v>
      </c>
    </row>
    <row r="7" ht="15">
      <c r="A7" t="s">
        <v>20</v>
      </c>
    </row>
    <row r="8" spans="1:8" ht="15">
      <c r="A8" t="s">
        <v>21</v>
      </c>
      <c r="C8" s="6">
        <v>6440547</v>
      </c>
      <c r="D8" s="6"/>
      <c r="G8" s="6">
        <v>6193564</v>
      </c>
      <c r="H8" s="6"/>
    </row>
    <row r="9" spans="1:8" ht="15">
      <c r="A9" t="s">
        <v>22</v>
      </c>
      <c r="D9" s="7">
        <v>-2218796</v>
      </c>
      <c r="H9" s="7">
        <v>-2172966</v>
      </c>
    </row>
    <row r="10" spans="1:8" ht="15">
      <c r="A10" t="s">
        <v>23</v>
      </c>
      <c r="D10" s="8">
        <v>81</v>
      </c>
      <c r="H10" s="8">
        <v>196</v>
      </c>
    </row>
    <row r="11" spans="1:8" ht="15">
      <c r="A11" t="s">
        <v>24</v>
      </c>
      <c r="D11" s="8">
        <v>164030</v>
      </c>
      <c r="H11" s="8">
        <v>111177</v>
      </c>
    </row>
    <row r="13" spans="1:8" ht="15">
      <c r="A13" t="s">
        <v>25</v>
      </c>
      <c r="D13" s="8">
        <v>4385862</v>
      </c>
      <c r="H13" s="8">
        <v>4131971</v>
      </c>
    </row>
    <row r="15" spans="1:8" ht="15">
      <c r="A15" t="s">
        <v>26</v>
      </c>
      <c r="D15" s="8">
        <v>369303</v>
      </c>
      <c r="H15" s="8">
        <v>342343</v>
      </c>
    </row>
    <row r="17" ht="15">
      <c r="A17" t="s">
        <v>27</v>
      </c>
    </row>
    <row r="18" spans="1:8" ht="15">
      <c r="A18" t="s">
        <v>28</v>
      </c>
      <c r="D18" s="8">
        <v>59152</v>
      </c>
      <c r="H18" s="8">
        <v>28066</v>
      </c>
    </row>
    <row r="19" spans="1:8" ht="15">
      <c r="A19" t="s">
        <v>29</v>
      </c>
      <c r="D19" s="8">
        <v>301792</v>
      </c>
      <c r="H19" s="8">
        <v>285145</v>
      </c>
    </row>
    <row r="20" spans="1:8" ht="15">
      <c r="A20" t="s">
        <v>30</v>
      </c>
      <c r="D20" s="8">
        <v>34100</v>
      </c>
      <c r="H20" s="8">
        <v>76200</v>
      </c>
    </row>
    <row r="21" spans="1:8" ht="15">
      <c r="A21" t="s">
        <v>31</v>
      </c>
      <c r="D21" s="8">
        <v>5462</v>
      </c>
      <c r="H21" s="8">
        <v>4455</v>
      </c>
    </row>
    <row r="22" spans="1:8" ht="15">
      <c r="A22" t="s">
        <v>32</v>
      </c>
      <c r="D22" s="8">
        <v>6230</v>
      </c>
      <c r="H22" s="8">
        <v>2608</v>
      </c>
    </row>
    <row r="23" spans="1:8" ht="15">
      <c r="A23" t="s">
        <v>33</v>
      </c>
      <c r="D23" s="8">
        <v>132182</v>
      </c>
      <c r="H23" s="8">
        <v>136833</v>
      </c>
    </row>
    <row r="25" spans="1:8" ht="15">
      <c r="A25" s="5" t="s">
        <v>34</v>
      </c>
      <c r="D25" s="8">
        <v>538918</v>
      </c>
      <c r="H25" s="8">
        <v>533307</v>
      </c>
    </row>
    <row r="27" ht="15">
      <c r="A27" t="s">
        <v>35</v>
      </c>
    </row>
    <row r="28" spans="1:8" ht="15">
      <c r="A28" t="s">
        <v>36</v>
      </c>
      <c r="D28" s="8">
        <v>147865</v>
      </c>
      <c r="H28" s="8">
        <v>139983</v>
      </c>
    </row>
    <row r="29" spans="1:8" ht="15">
      <c r="A29" t="s">
        <v>37</v>
      </c>
      <c r="D29" s="8">
        <v>1467</v>
      </c>
      <c r="H29" s="8">
        <v>1288</v>
      </c>
    </row>
    <row r="30" spans="1:8" ht="15">
      <c r="A30" t="s">
        <v>38</v>
      </c>
      <c r="D30" s="8">
        <v>411655</v>
      </c>
      <c r="H30" s="8">
        <v>432234</v>
      </c>
    </row>
    <row r="32" spans="1:8" ht="15">
      <c r="A32" s="5" t="s">
        <v>39</v>
      </c>
      <c r="D32" s="8">
        <v>560987</v>
      </c>
      <c r="H32" s="8">
        <v>573505</v>
      </c>
    </row>
    <row r="34" spans="1:8" ht="15">
      <c r="A34" s="5" t="s">
        <v>40</v>
      </c>
      <c r="C34" s="6">
        <v>5855070</v>
      </c>
      <c r="D34" s="6"/>
      <c r="G34" s="6">
        <v>5581126</v>
      </c>
      <c r="H34" s="6"/>
    </row>
    <row r="36" ht="15">
      <c r="A36" s="5" t="s">
        <v>41</v>
      </c>
    </row>
    <row r="37" ht="15">
      <c r="A37" t="s">
        <v>42</v>
      </c>
    </row>
    <row r="38" spans="1:8" ht="15">
      <c r="A38" s="9" t="s">
        <v>43</v>
      </c>
      <c r="C38" s="6">
        <v>49362</v>
      </c>
      <c r="D38" s="6"/>
      <c r="G38" s="6">
        <v>49112</v>
      </c>
      <c r="H38" s="6"/>
    </row>
    <row r="39" spans="1:8" ht="15">
      <c r="A39" t="s">
        <v>44</v>
      </c>
      <c r="D39" s="8">
        <v>924213</v>
      </c>
      <c r="H39" s="8">
        <v>903123</v>
      </c>
    </row>
    <row r="40" spans="1:8" ht="15">
      <c r="A40" t="s">
        <v>45</v>
      </c>
      <c r="D40" s="7">
        <v>-42818</v>
      </c>
      <c r="H40" s="7">
        <v>-48008</v>
      </c>
    </row>
    <row r="41" spans="1:8" ht="15">
      <c r="A41" t="s">
        <v>46</v>
      </c>
      <c r="D41" s="8">
        <v>784934</v>
      </c>
      <c r="H41" s="8">
        <v>759263</v>
      </c>
    </row>
    <row r="43" spans="1:8" ht="15">
      <c r="A43" s="5" t="s">
        <v>47</v>
      </c>
      <c r="D43" s="8">
        <v>1715691</v>
      </c>
      <c r="H43" s="8">
        <v>1663490</v>
      </c>
    </row>
    <row r="44" spans="1:8" ht="15">
      <c r="A44" t="s">
        <v>48</v>
      </c>
      <c r="D44" s="7">
        <v>-2295</v>
      </c>
      <c r="H44" s="7">
        <v>-2217</v>
      </c>
    </row>
    <row r="46" spans="1:8" ht="15">
      <c r="A46" s="5" t="s">
        <v>49</v>
      </c>
      <c r="D46" s="8">
        <v>1713396</v>
      </c>
      <c r="H46" s="8">
        <v>1661273</v>
      </c>
    </row>
    <row r="47" spans="1:8" ht="15">
      <c r="A47" t="s">
        <v>50</v>
      </c>
      <c r="D47" t="s">
        <v>51</v>
      </c>
      <c r="H47" s="8">
        <v>22590</v>
      </c>
    </row>
    <row r="48" spans="1:8" ht="15">
      <c r="A48" t="s">
        <v>52</v>
      </c>
      <c r="D48" s="8">
        <v>1731981</v>
      </c>
      <c r="H48" s="8">
        <v>1549983</v>
      </c>
    </row>
    <row r="50" spans="1:8" ht="15">
      <c r="A50" s="5" t="s">
        <v>53</v>
      </c>
      <c r="D50" s="8">
        <v>3445377</v>
      </c>
      <c r="H50" s="8">
        <v>3233846</v>
      </c>
    </row>
    <row r="52" ht="15">
      <c r="A52" t="s">
        <v>54</v>
      </c>
    </row>
    <row r="53" spans="1:8" ht="15">
      <c r="A53" t="s">
        <v>55</v>
      </c>
      <c r="D53" s="8">
        <v>28453</v>
      </c>
      <c r="H53" s="8">
        <v>50101</v>
      </c>
    </row>
    <row r="54" spans="1:8" ht="15">
      <c r="A54" t="s">
        <v>56</v>
      </c>
      <c r="D54" s="8">
        <v>110500</v>
      </c>
      <c r="H54" t="s">
        <v>51</v>
      </c>
    </row>
    <row r="55" spans="1:8" ht="15">
      <c r="A55" t="s">
        <v>57</v>
      </c>
      <c r="D55" s="8">
        <v>159382</v>
      </c>
      <c r="H55" s="8">
        <v>184669</v>
      </c>
    </row>
    <row r="56" spans="1:8" ht="15">
      <c r="A56" t="s">
        <v>58</v>
      </c>
      <c r="D56" s="8">
        <v>70162</v>
      </c>
      <c r="H56" s="8">
        <v>72296</v>
      </c>
    </row>
    <row r="57" spans="1:8" ht="15">
      <c r="A57" t="s">
        <v>59</v>
      </c>
      <c r="D57" s="8">
        <v>1543</v>
      </c>
      <c r="H57" s="8">
        <v>1909</v>
      </c>
    </row>
    <row r="58" spans="1:8" ht="15">
      <c r="A58" t="s">
        <v>60</v>
      </c>
      <c r="D58" s="8">
        <v>48998</v>
      </c>
      <c r="H58" s="8">
        <v>42921</v>
      </c>
    </row>
    <row r="59" spans="1:8" ht="15">
      <c r="A59" t="s">
        <v>61</v>
      </c>
      <c r="D59" s="8">
        <v>24543</v>
      </c>
      <c r="H59" s="8">
        <v>17939</v>
      </c>
    </row>
    <row r="60" spans="1:8" ht="15">
      <c r="A60" t="s">
        <v>32</v>
      </c>
      <c r="D60" s="8">
        <v>14971</v>
      </c>
      <c r="H60" s="8">
        <v>90476</v>
      </c>
    </row>
    <row r="61" spans="1:8" ht="15">
      <c r="A61" t="s">
        <v>62</v>
      </c>
      <c r="D61" s="8">
        <v>197854</v>
      </c>
      <c r="H61" s="8">
        <v>168064</v>
      </c>
    </row>
    <row r="63" spans="1:8" ht="15">
      <c r="A63" s="5" t="s">
        <v>63</v>
      </c>
      <c r="D63" s="8">
        <v>656406</v>
      </c>
      <c r="H63" s="8">
        <v>628375</v>
      </c>
    </row>
    <row r="65" ht="15">
      <c r="A65" t="s">
        <v>64</v>
      </c>
    </row>
    <row r="66" spans="1:8" ht="15">
      <c r="A66" t="s">
        <v>65</v>
      </c>
      <c r="D66" s="8">
        <v>894011</v>
      </c>
      <c r="H66" s="8">
        <v>840653</v>
      </c>
    </row>
    <row r="67" spans="1:8" ht="15">
      <c r="A67" t="s">
        <v>66</v>
      </c>
      <c r="D67" s="8">
        <v>312000</v>
      </c>
      <c r="H67" s="8">
        <v>308000</v>
      </c>
    </row>
    <row r="68" spans="1:8" ht="15">
      <c r="A68" t="s">
        <v>67</v>
      </c>
      <c r="D68" s="8">
        <v>547276</v>
      </c>
      <c r="H68" s="8">
        <v>570252</v>
      </c>
    </row>
    <row r="70" spans="1:8" ht="15">
      <c r="A70" s="5" t="s">
        <v>68</v>
      </c>
      <c r="D70" s="8">
        <v>1753287</v>
      </c>
      <c r="H70" s="8">
        <v>1718905</v>
      </c>
    </row>
    <row r="71" spans="2:9" ht="15">
      <c r="B71" s="10"/>
      <c r="C71" s="10"/>
      <c r="D71" s="10"/>
      <c r="E71" s="10"/>
      <c r="F71" s="10"/>
      <c r="G71" s="10"/>
      <c r="H71" s="10"/>
      <c r="I71" s="10"/>
    </row>
    <row r="73" spans="1:8" ht="15">
      <c r="A73" s="5" t="s">
        <v>69</v>
      </c>
      <c r="C73" s="6">
        <v>5855070</v>
      </c>
      <c r="D73" s="6"/>
      <c r="G73" s="6">
        <v>5581126</v>
      </c>
      <c r="H73" s="6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34:D34"/>
    <mergeCell ref="G34:H34"/>
    <mergeCell ref="C38:D38"/>
    <mergeCell ref="G38:H38"/>
    <mergeCell ref="B71:E71"/>
    <mergeCell ref="F71:I71"/>
    <mergeCell ref="C73:D73"/>
    <mergeCell ref="G73:H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5" t="s">
        <v>274</v>
      </c>
      <c r="C3" s="5" t="s">
        <v>266</v>
      </c>
      <c r="E3" s="1" t="s">
        <v>275</v>
      </c>
      <c r="F3" s="1"/>
    </row>
    <row r="4" spans="1:6" ht="15">
      <c r="A4" t="s">
        <v>260</v>
      </c>
      <c r="C4" t="s">
        <v>62</v>
      </c>
      <c r="E4" s="13">
        <v>-34</v>
      </c>
      <c r="F4" s="13"/>
    </row>
    <row r="5" spans="1:6" ht="15">
      <c r="A5" t="s">
        <v>260</v>
      </c>
      <c r="C5" t="s">
        <v>33</v>
      </c>
      <c r="F5" s="8">
        <v>1872</v>
      </c>
    </row>
    <row r="6" spans="1:6" ht="15">
      <c r="A6" t="s">
        <v>260</v>
      </c>
      <c r="C6" t="s">
        <v>38</v>
      </c>
      <c r="F6" s="8">
        <v>767</v>
      </c>
    </row>
    <row r="7" spans="2:7" ht="15">
      <c r="B7" s="11"/>
      <c r="C7" s="11"/>
      <c r="D7" s="10"/>
      <c r="E7" s="10"/>
      <c r="F7" s="10"/>
      <c r="G7" s="10"/>
    </row>
    <row r="8" spans="1:6" ht="15">
      <c r="A8" s="15" t="s">
        <v>276</v>
      </c>
      <c r="C8" s="5" t="s">
        <v>266</v>
      </c>
      <c r="E8" s="1" t="s">
        <v>275</v>
      </c>
      <c r="F8" s="1"/>
    </row>
    <row r="9" spans="1:6" ht="15">
      <c r="A9" t="s">
        <v>260</v>
      </c>
      <c r="C9" t="s">
        <v>270</v>
      </c>
      <c r="E9" s="13">
        <v>-845</v>
      </c>
      <c r="F9" s="13"/>
    </row>
    <row r="10" spans="1:6" ht="15">
      <c r="A10" t="s">
        <v>260</v>
      </c>
      <c r="C10" t="s">
        <v>62</v>
      </c>
      <c r="F10" s="7">
        <v>-3532</v>
      </c>
    </row>
  </sheetData>
  <sheetProtection selectLockedCells="1" selectUnlockedCells="1"/>
  <mergeCells count="6">
    <mergeCell ref="E3:F3"/>
    <mergeCell ref="E4:F4"/>
    <mergeCell ref="B7:C7"/>
    <mergeCell ref="D7:G7"/>
    <mergeCell ref="E8:F8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8" ht="15">
      <c r="A5" t="s">
        <v>233</v>
      </c>
      <c r="C5" s="1" t="s">
        <v>202</v>
      </c>
      <c r="D5" s="1"/>
      <c r="G5" s="1" t="s">
        <v>203</v>
      </c>
      <c r="H5" s="1"/>
    </row>
    <row r="6" ht="15">
      <c r="A6" t="s">
        <v>278</v>
      </c>
    </row>
    <row r="7" spans="1:8" ht="15">
      <c r="A7" t="s">
        <v>279</v>
      </c>
      <c r="C7" s="6">
        <v>34</v>
      </c>
      <c r="D7" s="6"/>
      <c r="G7" s="6">
        <v>3532</v>
      </c>
      <c r="H7" s="6"/>
    </row>
    <row r="8" spans="1:8" ht="15">
      <c r="A8" t="s">
        <v>280</v>
      </c>
      <c r="D8" t="s">
        <v>51</v>
      </c>
      <c r="H8" s="8">
        <v>845</v>
      </c>
    </row>
    <row r="9" ht="15">
      <c r="A9" t="s">
        <v>281</v>
      </c>
    </row>
    <row r="10" spans="1:8" ht="15">
      <c r="A10" t="s">
        <v>282</v>
      </c>
      <c r="D10" s="7">
        <v>-1872</v>
      </c>
      <c r="H10" t="s">
        <v>51</v>
      </c>
    </row>
    <row r="11" spans="1:8" ht="15">
      <c r="A11" t="s">
        <v>283</v>
      </c>
      <c r="D11" s="7">
        <v>-767</v>
      </c>
      <c r="H11" t="s">
        <v>51</v>
      </c>
    </row>
    <row r="13" spans="1:8" ht="15">
      <c r="A13" s="5" t="s">
        <v>284</v>
      </c>
      <c r="C13" s="13">
        <v>-2605</v>
      </c>
      <c r="D13" s="13"/>
      <c r="G13" s="6">
        <v>4377</v>
      </c>
      <c r="H13" s="6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P5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200</v>
      </c>
      <c r="D3" s="1"/>
      <c r="E3" s="1"/>
      <c r="F3" s="1"/>
      <c r="G3" s="1"/>
      <c r="H3" s="1"/>
      <c r="K3" s="1" t="s">
        <v>198</v>
      </c>
      <c r="L3" s="1"/>
      <c r="M3" s="1"/>
      <c r="N3" s="1"/>
      <c r="O3" s="1"/>
      <c r="P3" s="1"/>
    </row>
    <row r="4" spans="3:16" ht="15">
      <c r="C4" s="1" t="s">
        <v>285</v>
      </c>
      <c r="D4" s="1"/>
      <c r="G4" s="1" t="s">
        <v>286</v>
      </c>
      <c r="H4" s="1"/>
      <c r="K4" s="1" t="s">
        <v>285</v>
      </c>
      <c r="L4" s="1"/>
      <c r="O4" s="1" t="s">
        <v>286</v>
      </c>
      <c r="P4" s="1"/>
    </row>
    <row r="5" spans="3:16" ht="15">
      <c r="C5" s="1" t="s">
        <v>287</v>
      </c>
      <c r="D5" s="1"/>
      <c r="G5" s="1" t="s">
        <v>288</v>
      </c>
      <c r="H5" s="1"/>
      <c r="K5" s="1" t="s">
        <v>287</v>
      </c>
      <c r="L5" s="1"/>
      <c r="O5" s="1" t="s">
        <v>288</v>
      </c>
      <c r="P5" s="1"/>
    </row>
    <row r="6" ht="15">
      <c r="A6" t="s">
        <v>233</v>
      </c>
    </row>
    <row r="7" ht="15">
      <c r="A7" s="5" t="s">
        <v>289</v>
      </c>
    </row>
    <row r="8" ht="15">
      <c r="A8" t="s">
        <v>290</v>
      </c>
    </row>
    <row r="9" spans="1:16" ht="15">
      <c r="A9" t="s">
        <v>291</v>
      </c>
      <c r="C9" s="6">
        <v>125000</v>
      </c>
      <c r="D9" s="6"/>
      <c r="G9" s="6">
        <v>130325</v>
      </c>
      <c r="H9" s="6"/>
      <c r="K9" s="6">
        <v>125000</v>
      </c>
      <c r="L9" s="6"/>
      <c r="O9" s="6">
        <v>129703</v>
      </c>
      <c r="P9" s="6"/>
    </row>
    <row r="10" spans="1:16" ht="15">
      <c r="A10" t="s">
        <v>292</v>
      </c>
      <c r="D10" s="8">
        <v>125000</v>
      </c>
      <c r="H10" s="8">
        <v>154434</v>
      </c>
      <c r="L10" s="8">
        <v>125000</v>
      </c>
      <c r="P10" s="8">
        <v>149734</v>
      </c>
    </row>
    <row r="11" spans="1:16" ht="15">
      <c r="A11" t="s">
        <v>293</v>
      </c>
      <c r="D11" s="8">
        <v>250000</v>
      </c>
      <c r="H11" s="8">
        <v>258943</v>
      </c>
      <c r="L11" s="8">
        <v>250000</v>
      </c>
      <c r="P11" s="8">
        <v>254900</v>
      </c>
    </row>
    <row r="12" spans="1:16" ht="15">
      <c r="A12" t="s">
        <v>294</v>
      </c>
      <c r="D12" s="8">
        <v>250000</v>
      </c>
      <c r="H12" s="8">
        <v>275168</v>
      </c>
      <c r="L12" s="8">
        <v>250000</v>
      </c>
      <c r="P12" s="8">
        <v>266793</v>
      </c>
    </row>
    <row r="13" spans="1:16" ht="15">
      <c r="A13" t="s">
        <v>295</v>
      </c>
      <c r="D13" s="8">
        <v>300000</v>
      </c>
      <c r="H13" s="8">
        <v>292578</v>
      </c>
      <c r="L13" s="8">
        <v>300000</v>
      </c>
      <c r="P13" s="8">
        <v>283029</v>
      </c>
    </row>
    <row r="14" spans="1:16" ht="15">
      <c r="A14" t="s">
        <v>296</v>
      </c>
      <c r="D14" s="8">
        <v>75000</v>
      </c>
      <c r="H14" s="8">
        <v>97218</v>
      </c>
      <c r="L14" s="8">
        <v>75000</v>
      </c>
      <c r="P14" s="8">
        <v>94691</v>
      </c>
    </row>
    <row r="15" spans="1:16" ht="15">
      <c r="A15" t="s">
        <v>297</v>
      </c>
      <c r="D15" t="s">
        <v>51</v>
      </c>
      <c r="H15" t="s">
        <v>51</v>
      </c>
      <c r="L15" s="8">
        <v>25000</v>
      </c>
      <c r="P15" s="8">
        <v>25040</v>
      </c>
    </row>
    <row r="16" spans="1:16" ht="15">
      <c r="A16" t="s">
        <v>298</v>
      </c>
      <c r="D16" s="8">
        <v>25000</v>
      </c>
      <c r="H16" s="8">
        <v>29174</v>
      </c>
      <c r="L16" s="8">
        <v>25000</v>
      </c>
      <c r="P16" s="8">
        <v>29290</v>
      </c>
    </row>
    <row r="17" spans="1:16" ht="15">
      <c r="A17" t="s">
        <v>299</v>
      </c>
      <c r="D17" s="8">
        <v>25000</v>
      </c>
      <c r="H17" s="8">
        <v>31964</v>
      </c>
      <c r="L17" s="8">
        <v>25000</v>
      </c>
      <c r="P17" s="8">
        <v>31905</v>
      </c>
    </row>
    <row r="18" spans="1:16" ht="15">
      <c r="A18" t="s">
        <v>300</v>
      </c>
      <c r="D18" s="8">
        <v>7500</v>
      </c>
      <c r="H18" s="8">
        <v>8920</v>
      </c>
      <c r="L18" s="8">
        <v>7500</v>
      </c>
      <c r="P18" s="8">
        <v>8769</v>
      </c>
    </row>
    <row r="19" spans="1:12" ht="15">
      <c r="A19" t="s">
        <v>301</v>
      </c>
      <c r="D19" s="7">
        <v>-9498</v>
      </c>
      <c r="L19" s="7">
        <v>-9931</v>
      </c>
    </row>
    <row r="21" spans="4:12" ht="15">
      <c r="D21" s="8">
        <v>1173002</v>
      </c>
      <c r="L21" s="8">
        <v>1197569</v>
      </c>
    </row>
    <row r="23" spans="1:16" ht="15">
      <c r="A23" t="s">
        <v>302</v>
      </c>
      <c r="D23" s="8">
        <v>150000</v>
      </c>
      <c r="H23" s="8">
        <v>150000</v>
      </c>
      <c r="L23" s="8">
        <v>5000</v>
      </c>
      <c r="P23" s="8">
        <v>5000</v>
      </c>
    </row>
    <row r="25" ht="15">
      <c r="A25" t="s">
        <v>303</v>
      </c>
    </row>
    <row r="26" ht="15">
      <c r="A26" t="s">
        <v>304</v>
      </c>
    </row>
    <row r="27" spans="1:16" ht="15">
      <c r="A27" t="s">
        <v>305</v>
      </c>
      <c r="D27" s="8">
        <v>50000</v>
      </c>
      <c r="H27" s="8">
        <v>50000</v>
      </c>
      <c r="L27" s="8">
        <v>50000</v>
      </c>
      <c r="P27" s="8">
        <v>50000</v>
      </c>
    </row>
    <row r="28" spans="1:16" ht="15">
      <c r="A28" t="s">
        <v>306</v>
      </c>
      <c r="D28" s="8">
        <v>50000</v>
      </c>
      <c r="H28" s="8">
        <v>50000</v>
      </c>
      <c r="L28" s="8">
        <v>50000</v>
      </c>
      <c r="P28" s="8">
        <v>50000</v>
      </c>
    </row>
    <row r="29" spans="1:16" ht="15">
      <c r="A29" t="s">
        <v>307</v>
      </c>
      <c r="D29" s="8">
        <v>50000</v>
      </c>
      <c r="H29" s="8">
        <v>50000</v>
      </c>
      <c r="L29" s="8">
        <v>50000</v>
      </c>
      <c r="P29" s="8">
        <v>50000</v>
      </c>
    </row>
    <row r="30" spans="1:16" ht="15">
      <c r="A30" t="s">
        <v>308</v>
      </c>
      <c r="D30" s="8">
        <v>50000</v>
      </c>
      <c r="H30" s="8">
        <v>50000</v>
      </c>
      <c r="L30" s="8">
        <v>50000</v>
      </c>
      <c r="P30" s="8">
        <v>50000</v>
      </c>
    </row>
    <row r="31" spans="1:12" ht="15">
      <c r="A31" t="s">
        <v>301</v>
      </c>
      <c r="D31" s="7">
        <v>-2212</v>
      </c>
      <c r="L31" s="7">
        <v>-2489</v>
      </c>
    </row>
    <row r="33" spans="4:12" ht="15">
      <c r="D33" s="8">
        <v>197788</v>
      </c>
      <c r="L33" s="8">
        <v>197511</v>
      </c>
    </row>
    <row r="35" spans="1:12" ht="15">
      <c r="A35" t="s">
        <v>309</v>
      </c>
      <c r="D35" t="s">
        <v>51</v>
      </c>
      <c r="L35" s="7">
        <v>-25000</v>
      </c>
    </row>
    <row r="37" spans="1:12" ht="15">
      <c r="A37" s="5" t="s">
        <v>310</v>
      </c>
      <c r="C37" s="6">
        <v>1520790</v>
      </c>
      <c r="D37" s="6"/>
      <c r="K37" s="6">
        <v>1375080</v>
      </c>
      <c r="L37" s="6"/>
    </row>
    <row r="39" ht="15">
      <c r="A39" s="5" t="s">
        <v>311</v>
      </c>
    </row>
    <row r="40" spans="1:16" ht="15">
      <c r="A40" t="s">
        <v>312</v>
      </c>
      <c r="C40" s="6">
        <v>107250</v>
      </c>
      <c r="D40" s="6"/>
      <c r="H40" s="8">
        <v>107403</v>
      </c>
      <c r="K40" s="6">
        <v>106700</v>
      </c>
      <c r="L40" s="6"/>
      <c r="P40" s="8">
        <v>106819</v>
      </c>
    </row>
    <row r="41" spans="1:12" ht="15">
      <c r="A41" t="s">
        <v>313</v>
      </c>
      <c r="D41" s="7">
        <v>-383</v>
      </c>
      <c r="L41" s="7">
        <v>-516</v>
      </c>
    </row>
    <row r="43" spans="4:12" ht="15">
      <c r="D43" s="8">
        <v>106867</v>
      </c>
      <c r="L43" s="8">
        <v>106184</v>
      </c>
    </row>
    <row r="44" spans="1:16" ht="15">
      <c r="A44" t="s">
        <v>314</v>
      </c>
      <c r="D44" s="8">
        <v>81250</v>
      </c>
      <c r="H44" s="8">
        <v>81402</v>
      </c>
      <c r="L44" s="8">
        <v>41185</v>
      </c>
      <c r="P44" s="8">
        <v>41292</v>
      </c>
    </row>
    <row r="45" spans="1:16" ht="15">
      <c r="A45" t="s">
        <v>315</v>
      </c>
      <c r="D45" s="8">
        <v>51527</v>
      </c>
      <c r="H45" s="8">
        <v>51978</v>
      </c>
      <c r="L45" s="8">
        <v>52635</v>
      </c>
      <c r="P45" s="8">
        <v>52840</v>
      </c>
    </row>
    <row r="46" spans="1:12" ht="15">
      <c r="A46" t="s">
        <v>309</v>
      </c>
      <c r="D46" s="7">
        <v>-28453</v>
      </c>
      <c r="L46" s="7">
        <v>-25101</v>
      </c>
    </row>
    <row r="48" spans="1:12" ht="15">
      <c r="A48" s="5" t="s">
        <v>316</v>
      </c>
      <c r="C48" s="6">
        <v>211191</v>
      </c>
      <c r="D48" s="6"/>
      <c r="K48" s="6">
        <v>174903</v>
      </c>
      <c r="L48" s="6"/>
    </row>
    <row r="50" ht="15">
      <c r="A50" s="5" t="s">
        <v>317</v>
      </c>
    </row>
    <row r="51" spans="1:12" ht="15">
      <c r="A51" t="s">
        <v>318</v>
      </c>
      <c r="C51" s="6">
        <v>1520790</v>
      </c>
      <c r="D51" s="6"/>
      <c r="K51" s="6">
        <v>1400080</v>
      </c>
      <c r="L51" s="6"/>
    </row>
    <row r="52" spans="1:12" ht="15">
      <c r="A52" t="s">
        <v>319</v>
      </c>
      <c r="D52" s="8">
        <v>239644</v>
      </c>
      <c r="L52" s="8">
        <v>200004</v>
      </c>
    </row>
    <row r="53" spans="1:12" ht="15">
      <c r="A53" t="s">
        <v>309</v>
      </c>
      <c r="D53" s="7">
        <v>-28453</v>
      </c>
      <c r="L53" s="7">
        <v>-50101</v>
      </c>
    </row>
    <row r="55" spans="1:12" ht="15">
      <c r="A55" s="5" t="s">
        <v>320</v>
      </c>
      <c r="C55" s="6">
        <v>1731981</v>
      </c>
      <c r="D55" s="6"/>
      <c r="K55" s="6">
        <v>1549983</v>
      </c>
      <c r="L55" s="6"/>
    </row>
  </sheetData>
  <sheetProtection selectLockedCells="1" selectUnlockedCells="1"/>
  <mergeCells count="2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37:D37"/>
    <mergeCell ref="K37:L37"/>
    <mergeCell ref="C40:D40"/>
    <mergeCell ref="K40:L40"/>
    <mergeCell ref="C48:D48"/>
    <mergeCell ref="K48:L48"/>
    <mergeCell ref="C51:D51"/>
    <mergeCell ref="K51:L51"/>
    <mergeCell ref="C55:D55"/>
    <mergeCell ref="K55:L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3:32" ht="15">
      <c r="C5" s="1" t="s">
        <v>322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11"/>
      <c r="X5" s="11"/>
      <c r="AA5" s="11"/>
      <c r="AB5" s="11"/>
      <c r="AE5" s="11"/>
      <c r="AF5" s="11"/>
    </row>
    <row r="6" spans="3:32" ht="15">
      <c r="C6" s="11"/>
      <c r="D6" s="11"/>
      <c r="G6" s="11"/>
      <c r="H6" s="11"/>
      <c r="K6" s="11"/>
      <c r="L6" s="11"/>
      <c r="O6" s="11" t="s">
        <v>323</v>
      </c>
      <c r="P6" s="11"/>
      <c r="S6" s="11"/>
      <c r="T6" s="11"/>
      <c r="W6" s="11"/>
      <c r="X6" s="11"/>
      <c r="AA6" s="11"/>
      <c r="AB6" s="11"/>
      <c r="AE6" s="11" t="s">
        <v>324</v>
      </c>
      <c r="AF6" s="11"/>
    </row>
    <row r="7" spans="3:32" ht="15">
      <c r="C7" s="11"/>
      <c r="D7" s="11"/>
      <c r="G7" s="11"/>
      <c r="H7" s="11"/>
      <c r="K7" s="11" t="s">
        <v>325</v>
      </c>
      <c r="L7" s="11"/>
      <c r="O7" s="11" t="s">
        <v>149</v>
      </c>
      <c r="P7" s="11"/>
      <c r="S7" s="11"/>
      <c r="T7" s="11"/>
      <c r="W7" s="11" t="s">
        <v>326</v>
      </c>
      <c r="X7" s="11"/>
      <c r="AA7" s="11"/>
      <c r="AB7" s="11"/>
      <c r="AE7" s="11" t="s">
        <v>327</v>
      </c>
      <c r="AF7" s="11"/>
    </row>
    <row r="8" spans="3:32" ht="15">
      <c r="C8" s="11" t="s">
        <v>328</v>
      </c>
      <c r="D8" s="11"/>
      <c r="E8" s="11"/>
      <c r="F8" s="11"/>
      <c r="G8" s="11"/>
      <c r="H8" s="11"/>
      <c r="K8" s="11" t="s">
        <v>329</v>
      </c>
      <c r="L8" s="11"/>
      <c r="O8" s="11" t="s">
        <v>330</v>
      </c>
      <c r="P8" s="11"/>
      <c r="S8" s="11" t="s">
        <v>331</v>
      </c>
      <c r="T8" s="11"/>
      <c r="W8" s="11" t="s">
        <v>332</v>
      </c>
      <c r="X8" s="11"/>
      <c r="AA8" s="11"/>
      <c r="AB8" s="11"/>
      <c r="AE8" s="11" t="s">
        <v>333</v>
      </c>
      <c r="AF8" s="11"/>
    </row>
    <row r="9" spans="1:32" ht="39.75" customHeight="1">
      <c r="A9" t="s">
        <v>334</v>
      </c>
      <c r="C9" s="11" t="s">
        <v>335</v>
      </c>
      <c r="D9" s="11"/>
      <c r="G9" s="11" t="s">
        <v>287</v>
      </c>
      <c r="H9" s="11"/>
      <c r="K9" s="11" t="s">
        <v>336</v>
      </c>
      <c r="L9" s="11"/>
      <c r="O9" s="11" t="s">
        <v>337</v>
      </c>
      <c r="P9" s="11"/>
      <c r="S9" s="11" t="s">
        <v>338</v>
      </c>
      <c r="T9" s="11"/>
      <c r="W9" s="11" t="s">
        <v>333</v>
      </c>
      <c r="X9" s="11"/>
      <c r="AA9" s="11" t="s">
        <v>210</v>
      </c>
      <c r="AB9" s="11"/>
      <c r="AE9" s="4" t="s">
        <v>339</v>
      </c>
      <c r="AF9" s="4"/>
    </row>
    <row r="10" spans="1:32" ht="15">
      <c r="A10" s="5" t="s">
        <v>340</v>
      </c>
      <c r="D10" s="8">
        <v>47482</v>
      </c>
      <c r="G10" s="6">
        <v>49112</v>
      </c>
      <c r="H10" s="6"/>
      <c r="K10" s="6">
        <v>903123</v>
      </c>
      <c r="L10" s="6"/>
      <c r="O10" s="13">
        <v>-48008</v>
      </c>
      <c r="P10" s="13"/>
      <c r="S10" s="6">
        <v>759263</v>
      </c>
      <c r="T10" s="6"/>
      <c r="W10" s="13">
        <v>-2217</v>
      </c>
      <c r="X10" s="13"/>
      <c r="AA10" s="6">
        <v>1661273</v>
      </c>
      <c r="AB10" s="6"/>
      <c r="AE10" s="6">
        <v>22590</v>
      </c>
      <c r="AF10" s="6"/>
    </row>
    <row r="11" spans="1:28" ht="15">
      <c r="A11" t="s">
        <v>341</v>
      </c>
      <c r="D11" s="8">
        <v>250</v>
      </c>
      <c r="H11" s="8">
        <v>250</v>
      </c>
      <c r="L11" s="8">
        <v>21090</v>
      </c>
      <c r="AB11" s="8">
        <v>21340</v>
      </c>
    </row>
    <row r="12" spans="1:32" ht="15">
      <c r="A12" t="s">
        <v>176</v>
      </c>
      <c r="T12" s="8">
        <v>97376</v>
      </c>
      <c r="X12" s="7">
        <v>-78</v>
      </c>
      <c r="AB12" s="8">
        <v>97298</v>
      </c>
      <c r="AF12" s="8">
        <v>248</v>
      </c>
    </row>
    <row r="13" spans="1:32" ht="15">
      <c r="A13" t="s">
        <v>342</v>
      </c>
      <c r="T13" s="7">
        <v>-355</v>
      </c>
      <c r="AB13" s="7">
        <v>-355</v>
      </c>
      <c r="AF13" s="8">
        <v>355</v>
      </c>
    </row>
    <row r="14" spans="1:32" ht="15">
      <c r="A14" t="s">
        <v>343</v>
      </c>
      <c r="P14" s="8">
        <v>1850</v>
      </c>
      <c r="AB14" s="8">
        <v>1850</v>
      </c>
      <c r="AF14" s="8">
        <v>11</v>
      </c>
    </row>
    <row r="15" spans="1:32" ht="15">
      <c r="A15" t="s">
        <v>147</v>
      </c>
      <c r="AF15" s="7">
        <v>-23000</v>
      </c>
    </row>
    <row r="16" ht="15">
      <c r="A16" t="s">
        <v>344</v>
      </c>
    </row>
    <row r="17" spans="1:28" ht="15">
      <c r="A17" s="9" t="s">
        <v>345</v>
      </c>
      <c r="P17" s="8">
        <v>1786</v>
      </c>
      <c r="AB17" s="8">
        <v>1786</v>
      </c>
    </row>
    <row r="18" spans="1:28" ht="15">
      <c r="A18" t="s">
        <v>346</v>
      </c>
      <c r="P18" s="8">
        <v>1554</v>
      </c>
      <c r="AB18" s="8">
        <v>1554</v>
      </c>
    </row>
    <row r="19" spans="1:32" ht="15">
      <c r="A19" t="s">
        <v>347</v>
      </c>
      <c r="AF19" s="7">
        <v>-204</v>
      </c>
    </row>
    <row r="20" ht="15">
      <c r="A20" t="s">
        <v>348</v>
      </c>
    </row>
    <row r="21" spans="1:28" ht="15">
      <c r="A21" t="s">
        <v>349</v>
      </c>
      <c r="T21" s="7">
        <v>-71350</v>
      </c>
      <c r="AB21" s="7">
        <v>-71350</v>
      </c>
    </row>
    <row r="23" spans="1:32" ht="15">
      <c r="A23" s="5" t="s">
        <v>350</v>
      </c>
      <c r="D23" s="8">
        <v>47732</v>
      </c>
      <c r="G23" s="6">
        <v>49362</v>
      </c>
      <c r="H23" s="6"/>
      <c r="K23" s="6">
        <v>924213</v>
      </c>
      <c r="L23" s="6"/>
      <c r="O23" s="13">
        <v>-42818</v>
      </c>
      <c r="P23" s="13"/>
      <c r="S23" s="6">
        <v>784934</v>
      </c>
      <c r="T23" s="6"/>
      <c r="W23" s="13">
        <v>-2295</v>
      </c>
      <c r="X23" s="13"/>
      <c r="AA23" s="6">
        <v>1713396</v>
      </c>
      <c r="AB23" s="6"/>
      <c r="AE23" s="11" t="s">
        <v>245</v>
      </c>
      <c r="AF23" s="11"/>
    </row>
  </sheetData>
  <sheetProtection selectLockedCells="1" selectUnlockedCells="1"/>
  <mergeCells count="50">
    <mergeCell ref="A2:F2"/>
    <mergeCell ref="C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23:H23"/>
    <mergeCell ref="K23:L23"/>
    <mergeCell ref="O23:P23"/>
    <mergeCell ref="S23:T23"/>
    <mergeCell ref="W23:X23"/>
    <mergeCell ref="AA23:AB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X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351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W3" s="11"/>
      <c r="X3" s="11"/>
    </row>
    <row r="4" spans="3:24" ht="15">
      <c r="C4" s="11"/>
      <c r="D4" s="11"/>
      <c r="G4" s="11"/>
      <c r="H4" s="11"/>
      <c r="K4" s="11"/>
      <c r="L4" s="11"/>
      <c r="O4" s="11" t="s">
        <v>323</v>
      </c>
      <c r="P4" s="11"/>
      <c r="S4" s="11"/>
      <c r="T4" s="11"/>
      <c r="W4" s="11"/>
      <c r="X4" s="11"/>
    </row>
    <row r="5" spans="3:24" ht="15">
      <c r="C5" s="11"/>
      <c r="D5" s="11"/>
      <c r="G5" s="11"/>
      <c r="H5" s="11"/>
      <c r="K5" s="11" t="s">
        <v>325</v>
      </c>
      <c r="L5" s="11"/>
      <c r="O5" s="11" t="s">
        <v>149</v>
      </c>
      <c r="P5" s="11"/>
      <c r="S5" s="11"/>
      <c r="T5" s="11"/>
      <c r="W5" s="11"/>
      <c r="X5" s="11"/>
    </row>
    <row r="6" spans="3:24" ht="15">
      <c r="C6" s="11" t="s">
        <v>328</v>
      </c>
      <c r="D6" s="11"/>
      <c r="E6" s="11"/>
      <c r="F6" s="11"/>
      <c r="G6" s="11"/>
      <c r="H6" s="11"/>
      <c r="K6" s="11" t="s">
        <v>329</v>
      </c>
      <c r="L6" s="11"/>
      <c r="O6" s="11" t="s">
        <v>330</v>
      </c>
      <c r="P6" s="11"/>
      <c r="S6" s="11" t="s">
        <v>331</v>
      </c>
      <c r="T6" s="11"/>
      <c r="W6" s="11"/>
      <c r="X6" s="11"/>
    </row>
    <row r="7" spans="1:24" ht="15">
      <c r="A7" t="s">
        <v>334</v>
      </c>
      <c r="C7" s="11" t="s">
        <v>335</v>
      </c>
      <c r="D7" s="11"/>
      <c r="G7" s="11" t="s">
        <v>287</v>
      </c>
      <c r="H7" s="11"/>
      <c r="K7" s="11" t="s">
        <v>336</v>
      </c>
      <c r="L7" s="11"/>
      <c r="O7" s="11" t="s">
        <v>352</v>
      </c>
      <c r="P7" s="11"/>
      <c r="S7" s="11" t="s">
        <v>338</v>
      </c>
      <c r="T7" s="11"/>
      <c r="W7" s="11" t="s">
        <v>210</v>
      </c>
      <c r="X7" s="11"/>
    </row>
    <row r="8" spans="1:24" ht="15">
      <c r="A8" s="5" t="s">
        <v>340</v>
      </c>
      <c r="D8" s="8">
        <v>47482</v>
      </c>
      <c r="G8" s="6">
        <v>49112</v>
      </c>
      <c r="H8" s="6"/>
      <c r="K8" s="6">
        <v>897346</v>
      </c>
      <c r="L8" s="6"/>
      <c r="O8" s="13">
        <v>-45639</v>
      </c>
      <c r="P8" s="13"/>
      <c r="S8" s="6">
        <v>767061</v>
      </c>
      <c r="T8" s="6"/>
      <c r="W8" s="6">
        <v>1667880</v>
      </c>
      <c r="X8" s="6"/>
    </row>
    <row r="9" spans="1:24" ht="15">
      <c r="A9" t="s">
        <v>95</v>
      </c>
      <c r="T9" s="8">
        <v>82436</v>
      </c>
      <c r="X9" s="8">
        <v>82436</v>
      </c>
    </row>
    <row r="10" ht="15">
      <c r="A10" t="s">
        <v>344</v>
      </c>
    </row>
    <row r="11" spans="1:24" ht="15">
      <c r="A11" s="9" t="s">
        <v>345</v>
      </c>
      <c r="P11" s="8">
        <v>1786</v>
      </c>
      <c r="X11" s="8">
        <v>1786</v>
      </c>
    </row>
    <row r="12" spans="1:24" ht="15">
      <c r="A12" t="s">
        <v>346</v>
      </c>
      <c r="P12" s="8">
        <v>1554</v>
      </c>
      <c r="X12" s="8">
        <v>1554</v>
      </c>
    </row>
    <row r="13" spans="1:24" ht="15">
      <c r="A13" t="s">
        <v>353</v>
      </c>
      <c r="T13" s="7">
        <v>-182773</v>
      </c>
      <c r="X13" s="7">
        <v>-182773</v>
      </c>
    </row>
    <row r="14" spans="1:24" ht="15">
      <c r="A14" t="s">
        <v>354</v>
      </c>
      <c r="L14" s="8">
        <v>8576</v>
      </c>
      <c r="T14" s="7">
        <v>-587</v>
      </c>
      <c r="X14" s="8">
        <v>7989</v>
      </c>
    </row>
    <row r="15" spans="1:24" ht="15">
      <c r="A15" t="s">
        <v>355</v>
      </c>
      <c r="T15" s="7">
        <v>-60130</v>
      </c>
      <c r="X15" s="7">
        <v>-60130</v>
      </c>
    </row>
    <row r="16" spans="1:24" ht="15">
      <c r="A16" t="s">
        <v>356</v>
      </c>
      <c r="L16" s="8">
        <v>11659</v>
      </c>
      <c r="X16" s="8">
        <v>11659</v>
      </c>
    </row>
    <row r="18" spans="1:24" ht="15">
      <c r="A18" s="5" t="s">
        <v>357</v>
      </c>
      <c r="D18" s="8">
        <v>47482</v>
      </c>
      <c r="G18" s="6">
        <v>49112</v>
      </c>
      <c r="H18" s="6"/>
      <c r="K18" s="6">
        <v>917581</v>
      </c>
      <c r="L18" s="6"/>
      <c r="O18" s="13">
        <v>-42299</v>
      </c>
      <c r="P18" s="13"/>
      <c r="S18" s="6">
        <v>606007</v>
      </c>
      <c r="T18" s="6"/>
      <c r="W18" s="6">
        <v>1530401</v>
      </c>
      <c r="X18" s="6"/>
    </row>
  </sheetData>
  <sheetProtection selectLockedCells="1" selectUnlockedCells="1"/>
  <mergeCells count="35">
    <mergeCell ref="C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G8:H8"/>
    <mergeCell ref="K8:L8"/>
    <mergeCell ref="O8:P8"/>
    <mergeCell ref="S8:T8"/>
    <mergeCell ref="W8:X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3:24" ht="39.75" customHeight="1">
      <c r="C5" s="14" t="s">
        <v>359</v>
      </c>
      <c r="D5" s="14"/>
      <c r="E5" s="14"/>
      <c r="F5" s="14"/>
      <c r="G5" s="14"/>
      <c r="H5" s="14"/>
      <c r="I5" s="14"/>
      <c r="J5" s="14"/>
      <c r="K5" s="14"/>
      <c r="L5" s="14"/>
      <c r="O5" s="14" t="s">
        <v>360</v>
      </c>
      <c r="P5" s="14"/>
      <c r="Q5" s="14"/>
      <c r="R5" s="14"/>
      <c r="S5" s="14"/>
      <c r="T5" s="14"/>
      <c r="U5" s="14"/>
      <c r="V5" s="14"/>
      <c r="W5" s="14"/>
      <c r="X5" s="14"/>
    </row>
    <row r="6" spans="3:24" ht="15">
      <c r="C6" s="1" t="s">
        <v>361</v>
      </c>
      <c r="D6" s="1"/>
      <c r="G6" s="1" t="s">
        <v>362</v>
      </c>
      <c r="H6" s="1"/>
      <c r="K6" s="1" t="s">
        <v>363</v>
      </c>
      <c r="L6" s="1"/>
      <c r="O6" s="1" t="s">
        <v>361</v>
      </c>
      <c r="P6" s="1"/>
      <c r="S6" s="1" t="s">
        <v>362</v>
      </c>
      <c r="T6" s="1"/>
      <c r="W6" s="1" t="s">
        <v>363</v>
      </c>
      <c r="X6" s="1"/>
    </row>
    <row r="7" spans="3:24" ht="15">
      <c r="C7" s="1" t="s">
        <v>362</v>
      </c>
      <c r="D7" s="1"/>
      <c r="G7" s="1" t="s">
        <v>364</v>
      </c>
      <c r="H7" s="1"/>
      <c r="K7" s="1" t="s">
        <v>362</v>
      </c>
      <c r="L7" s="1"/>
      <c r="O7" s="1" t="s">
        <v>362</v>
      </c>
      <c r="P7" s="1"/>
      <c r="S7" s="1" t="s">
        <v>364</v>
      </c>
      <c r="T7" s="1"/>
      <c r="W7" s="1" t="s">
        <v>362</v>
      </c>
      <c r="X7" s="1"/>
    </row>
    <row r="8" spans="3:24" ht="15">
      <c r="C8" s="1" t="s">
        <v>287</v>
      </c>
      <c r="D8" s="1"/>
      <c r="G8" s="1" t="s">
        <v>365</v>
      </c>
      <c r="H8" s="1"/>
      <c r="K8" s="1" t="s">
        <v>287</v>
      </c>
      <c r="L8" s="1"/>
      <c r="O8" s="1" t="s">
        <v>287</v>
      </c>
      <c r="P8" s="1"/>
      <c r="S8" s="1" t="s">
        <v>365</v>
      </c>
      <c r="T8" s="1"/>
      <c r="W8" s="1" t="s">
        <v>287</v>
      </c>
      <c r="X8" s="1"/>
    </row>
    <row r="9" ht="15">
      <c r="A9" s="5" t="s">
        <v>105</v>
      </c>
    </row>
    <row r="10" spans="1:24" ht="15">
      <c r="A10" t="s">
        <v>107</v>
      </c>
      <c r="C10" s="6">
        <v>333</v>
      </c>
      <c r="D10" s="6"/>
      <c r="G10" s="13">
        <v>-126</v>
      </c>
      <c r="H10" s="13"/>
      <c r="K10" s="6">
        <v>207</v>
      </c>
      <c r="L10" s="6"/>
      <c r="O10" s="6">
        <v>333</v>
      </c>
      <c r="P10" s="6"/>
      <c r="S10" s="13">
        <v>-126</v>
      </c>
      <c r="T10" s="13"/>
      <c r="W10" s="6">
        <v>207</v>
      </c>
      <c r="X10" s="6"/>
    </row>
    <row r="11" spans="1:24" ht="15">
      <c r="A11" t="s">
        <v>366</v>
      </c>
      <c r="D11" s="8">
        <v>6362</v>
      </c>
      <c r="H11" s="7">
        <v>-2418</v>
      </c>
      <c r="L11" s="8">
        <v>3944</v>
      </c>
      <c r="P11" s="8">
        <v>6767</v>
      </c>
      <c r="T11" s="7">
        <v>-2571</v>
      </c>
      <c r="X11" s="8">
        <v>4196</v>
      </c>
    </row>
    <row r="12" spans="1:24" ht="15">
      <c r="A12" t="s">
        <v>109</v>
      </c>
      <c r="D12" s="7">
        <v>-5734</v>
      </c>
      <c r="H12" s="8">
        <v>2179</v>
      </c>
      <c r="L12" s="7">
        <v>-3555</v>
      </c>
      <c r="P12" s="7">
        <v>-6122</v>
      </c>
      <c r="T12" s="8">
        <v>2326</v>
      </c>
      <c r="X12" s="7">
        <v>-3796</v>
      </c>
    </row>
    <row r="14" spans="1:24" ht="15">
      <c r="A14" t="s">
        <v>367</v>
      </c>
      <c r="D14" s="8">
        <v>961</v>
      </c>
      <c r="H14" s="7">
        <v>-365</v>
      </c>
      <c r="L14" s="8">
        <v>596</v>
      </c>
      <c r="P14" s="8">
        <v>978</v>
      </c>
      <c r="T14" s="7">
        <v>-371</v>
      </c>
      <c r="X14" s="8">
        <v>607</v>
      </c>
    </row>
    <row r="15" ht="15">
      <c r="A15" s="5" t="s">
        <v>368</v>
      </c>
    </row>
    <row r="16" spans="1:24" ht="15">
      <c r="A16" t="s">
        <v>369</v>
      </c>
      <c r="D16" s="8">
        <v>835</v>
      </c>
      <c r="H16" s="7">
        <v>-317</v>
      </c>
      <c r="L16" s="8">
        <v>518</v>
      </c>
      <c r="P16" s="8">
        <v>835</v>
      </c>
      <c r="T16" s="7">
        <v>-317</v>
      </c>
      <c r="X16" s="8">
        <v>518</v>
      </c>
    </row>
    <row r="18" spans="1:24" ht="15">
      <c r="A18" t="s">
        <v>370</v>
      </c>
      <c r="D18" s="8">
        <v>835</v>
      </c>
      <c r="H18" s="7">
        <v>-317</v>
      </c>
      <c r="L18" s="8">
        <v>518</v>
      </c>
      <c r="P18" s="8">
        <v>835</v>
      </c>
      <c r="T18" s="7">
        <v>-317</v>
      </c>
      <c r="X18" s="8">
        <v>518</v>
      </c>
    </row>
    <row r="20" spans="1:24" ht="15">
      <c r="A20" s="5" t="s">
        <v>371</v>
      </c>
      <c r="D20" s="8">
        <v>1796</v>
      </c>
      <c r="H20" s="7">
        <v>-682</v>
      </c>
      <c r="L20" s="8">
        <v>1114</v>
      </c>
      <c r="P20" s="8">
        <v>1813</v>
      </c>
      <c r="T20" s="7">
        <v>-688</v>
      </c>
      <c r="X20" s="8">
        <v>1125</v>
      </c>
    </row>
    <row r="22" ht="15">
      <c r="A22" s="5" t="s">
        <v>372</v>
      </c>
    </row>
    <row r="23" spans="1:24" ht="15">
      <c r="A23" t="s">
        <v>373</v>
      </c>
      <c r="D23" s="8">
        <v>1012</v>
      </c>
      <c r="H23" t="s">
        <v>51</v>
      </c>
      <c r="L23" s="8">
        <v>1012</v>
      </c>
      <c r="P23" s="7">
        <v>-238</v>
      </c>
      <c r="T23" t="s">
        <v>51</v>
      </c>
      <c r="X23" s="7">
        <v>-238</v>
      </c>
    </row>
    <row r="25" spans="1:24" ht="15">
      <c r="A25" t="s">
        <v>374</v>
      </c>
      <c r="D25" s="8">
        <v>1012</v>
      </c>
      <c r="H25" t="s">
        <v>51</v>
      </c>
      <c r="L25" s="8">
        <v>1012</v>
      </c>
      <c r="P25" s="7">
        <v>-238</v>
      </c>
      <c r="T25" t="s">
        <v>51</v>
      </c>
      <c r="X25" s="7">
        <v>-238</v>
      </c>
    </row>
    <row r="27" spans="1:24" ht="15">
      <c r="A27" s="5" t="s">
        <v>375</v>
      </c>
      <c r="C27" s="6">
        <v>2808</v>
      </c>
      <c r="D27" s="6"/>
      <c r="G27" s="13">
        <v>-682</v>
      </c>
      <c r="H27" s="13"/>
      <c r="K27" s="6">
        <v>2126</v>
      </c>
      <c r="L27" s="6"/>
      <c r="O27" s="6">
        <v>1575</v>
      </c>
      <c r="P27" s="6"/>
      <c r="S27" s="13">
        <v>-688</v>
      </c>
      <c r="T27" s="13"/>
      <c r="W27" s="6">
        <v>887</v>
      </c>
      <c r="X27" s="6"/>
    </row>
    <row r="29" spans="2:25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3:24" ht="39.75" customHeight="1">
      <c r="C30" s="14" t="s">
        <v>376</v>
      </c>
      <c r="D30" s="14"/>
      <c r="E30" s="14"/>
      <c r="F30" s="14"/>
      <c r="G30" s="14"/>
      <c r="H30" s="14"/>
      <c r="I30" s="14"/>
      <c r="J30" s="14"/>
      <c r="K30" s="14"/>
      <c r="L30" s="14"/>
      <c r="O30" s="14" t="s">
        <v>376</v>
      </c>
      <c r="P30" s="14"/>
      <c r="Q30" s="14"/>
      <c r="R30" s="14"/>
      <c r="S30" s="14"/>
      <c r="T30" s="14"/>
      <c r="U30" s="14"/>
      <c r="V30" s="14"/>
      <c r="W30" s="14"/>
      <c r="X30" s="14"/>
    </row>
    <row r="31" spans="3:24" ht="15">
      <c r="C31" s="1" t="s">
        <v>361</v>
      </c>
      <c r="D31" s="1"/>
      <c r="G31" s="1" t="s">
        <v>362</v>
      </c>
      <c r="H31" s="1"/>
      <c r="K31" s="1" t="s">
        <v>363</v>
      </c>
      <c r="L31" s="1"/>
      <c r="O31" s="1" t="s">
        <v>361</v>
      </c>
      <c r="P31" s="1"/>
      <c r="S31" s="1" t="s">
        <v>362</v>
      </c>
      <c r="T31" s="1"/>
      <c r="W31" s="1" t="s">
        <v>363</v>
      </c>
      <c r="X31" s="1"/>
    </row>
    <row r="32" spans="3:24" ht="15">
      <c r="C32" s="1" t="s">
        <v>362</v>
      </c>
      <c r="D32" s="1"/>
      <c r="G32" s="1" t="s">
        <v>364</v>
      </c>
      <c r="H32" s="1"/>
      <c r="K32" s="1" t="s">
        <v>362</v>
      </c>
      <c r="L32" s="1"/>
      <c r="O32" s="1" t="s">
        <v>362</v>
      </c>
      <c r="P32" s="1"/>
      <c r="S32" s="1" t="s">
        <v>364</v>
      </c>
      <c r="T32" s="1"/>
      <c r="W32" s="1" t="s">
        <v>362</v>
      </c>
      <c r="X32" s="1"/>
    </row>
    <row r="33" spans="3:24" ht="15">
      <c r="C33" s="1" t="s">
        <v>287</v>
      </c>
      <c r="D33" s="1"/>
      <c r="G33" s="1" t="s">
        <v>365</v>
      </c>
      <c r="H33" s="1"/>
      <c r="K33" s="1" t="s">
        <v>287</v>
      </c>
      <c r="L33" s="1"/>
      <c r="O33" s="1" t="s">
        <v>287</v>
      </c>
      <c r="P33" s="1"/>
      <c r="S33" s="1" t="s">
        <v>365</v>
      </c>
      <c r="T33" s="1"/>
      <c r="W33" s="1" t="s">
        <v>287</v>
      </c>
      <c r="X33" s="1"/>
    </row>
    <row r="34" ht="15">
      <c r="A34" s="5" t="s">
        <v>105</v>
      </c>
    </row>
    <row r="35" spans="1:24" ht="15">
      <c r="A35" t="s">
        <v>107</v>
      </c>
      <c r="C35" s="6">
        <v>1001</v>
      </c>
      <c r="D35" s="6"/>
      <c r="G35" s="13">
        <v>-380</v>
      </c>
      <c r="H35" s="13"/>
      <c r="K35" s="6">
        <v>621</v>
      </c>
      <c r="L35" s="6"/>
      <c r="O35" s="6">
        <v>1001</v>
      </c>
      <c r="P35" s="6"/>
      <c r="S35" s="13">
        <v>-380</v>
      </c>
      <c r="T35" s="13"/>
      <c r="W35" s="6">
        <v>621</v>
      </c>
      <c r="X35" s="6"/>
    </row>
    <row r="36" spans="1:24" ht="15">
      <c r="A36" t="s">
        <v>366</v>
      </c>
      <c r="D36" s="8">
        <v>19084</v>
      </c>
      <c r="H36" s="7">
        <v>-7252</v>
      </c>
      <c r="L36" s="8">
        <v>11832</v>
      </c>
      <c r="P36" s="8">
        <v>20300</v>
      </c>
      <c r="T36" s="7">
        <v>-7714</v>
      </c>
      <c r="X36" s="8">
        <v>12586</v>
      </c>
    </row>
    <row r="37" spans="1:24" ht="15">
      <c r="A37" t="s">
        <v>109</v>
      </c>
      <c r="D37" s="7">
        <v>-17204</v>
      </c>
      <c r="H37" s="8">
        <v>6537</v>
      </c>
      <c r="L37" s="7">
        <v>-10667</v>
      </c>
      <c r="P37" s="7">
        <v>-18368</v>
      </c>
      <c r="T37" s="8">
        <v>6980</v>
      </c>
      <c r="X37" s="7">
        <v>-11388</v>
      </c>
    </row>
    <row r="39" spans="1:24" ht="15">
      <c r="A39" t="s">
        <v>367</v>
      </c>
      <c r="D39" s="8">
        <v>2881</v>
      </c>
      <c r="H39" s="7">
        <v>-1095</v>
      </c>
      <c r="L39" s="8">
        <v>1786</v>
      </c>
      <c r="P39" s="8">
        <v>2933</v>
      </c>
      <c r="T39" s="7">
        <v>-1114</v>
      </c>
      <c r="X39" s="8">
        <v>1819</v>
      </c>
    </row>
    <row r="40" ht="15">
      <c r="A40" s="5" t="s">
        <v>368</v>
      </c>
    </row>
    <row r="41" spans="1:24" ht="15">
      <c r="A41" t="s">
        <v>369</v>
      </c>
      <c r="D41" s="8">
        <v>2507</v>
      </c>
      <c r="H41" s="7">
        <v>-953</v>
      </c>
      <c r="L41" s="8">
        <v>1554</v>
      </c>
      <c r="P41" s="8">
        <v>2508</v>
      </c>
      <c r="T41" s="7">
        <v>-952</v>
      </c>
      <c r="X41" s="8">
        <v>1556</v>
      </c>
    </row>
    <row r="43" spans="1:24" ht="15">
      <c r="A43" t="s">
        <v>370</v>
      </c>
      <c r="D43" s="8">
        <v>2507</v>
      </c>
      <c r="H43" s="7">
        <v>-953</v>
      </c>
      <c r="L43" s="8">
        <v>1554</v>
      </c>
      <c r="P43" s="8">
        <v>2508</v>
      </c>
      <c r="T43" s="7">
        <v>-952</v>
      </c>
      <c r="X43" s="8">
        <v>1556</v>
      </c>
    </row>
    <row r="45" spans="1:24" ht="15">
      <c r="A45" s="5" t="s">
        <v>377</v>
      </c>
      <c r="D45" s="8">
        <v>5388</v>
      </c>
      <c r="H45" s="7">
        <v>-2048</v>
      </c>
      <c r="L45" s="8">
        <v>3340</v>
      </c>
      <c r="P45" s="8">
        <v>5441</v>
      </c>
      <c r="T45" s="7">
        <v>-2066</v>
      </c>
      <c r="X45" s="8">
        <v>3375</v>
      </c>
    </row>
    <row r="47" ht="15">
      <c r="A47" s="5" t="s">
        <v>372</v>
      </c>
    </row>
    <row r="48" spans="1:24" ht="15">
      <c r="A48" t="s">
        <v>373</v>
      </c>
      <c r="D48" s="8">
        <v>1861</v>
      </c>
      <c r="H48" t="s">
        <v>51</v>
      </c>
      <c r="L48" s="8">
        <v>1861</v>
      </c>
      <c r="P48" s="8">
        <v>614</v>
      </c>
      <c r="T48" t="s">
        <v>51</v>
      </c>
      <c r="X48" s="8">
        <v>614</v>
      </c>
    </row>
    <row r="50" spans="1:24" ht="15">
      <c r="A50" t="s">
        <v>374</v>
      </c>
      <c r="D50" s="8">
        <v>1861</v>
      </c>
      <c r="H50" t="s">
        <v>51</v>
      </c>
      <c r="L50" s="8">
        <v>1861</v>
      </c>
      <c r="P50" s="8">
        <v>614</v>
      </c>
      <c r="T50" t="s">
        <v>51</v>
      </c>
      <c r="X50" s="8">
        <v>614</v>
      </c>
    </row>
    <row r="52" spans="1:24" ht="15">
      <c r="A52" s="5" t="s">
        <v>378</v>
      </c>
      <c r="C52" s="6">
        <v>7249</v>
      </c>
      <c r="D52" s="6"/>
      <c r="G52" s="13">
        <v>-2048</v>
      </c>
      <c r="H52" s="13"/>
      <c r="K52" s="6">
        <v>5201</v>
      </c>
      <c r="L52" s="6"/>
      <c r="O52" s="6">
        <v>6055</v>
      </c>
      <c r="P52" s="6"/>
      <c r="S52" s="13">
        <v>-2066</v>
      </c>
      <c r="T52" s="13"/>
      <c r="W52" s="6">
        <v>3989</v>
      </c>
      <c r="X52" s="6"/>
    </row>
  </sheetData>
  <sheetProtection selectLockedCells="1" selectUnlockedCells="1"/>
  <mergeCells count="6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27:D27"/>
    <mergeCell ref="G27:H27"/>
    <mergeCell ref="K27:L27"/>
    <mergeCell ref="O27:P27"/>
    <mergeCell ref="S27:T27"/>
    <mergeCell ref="W27:X27"/>
    <mergeCell ref="B29:M29"/>
    <mergeCell ref="N29:Y29"/>
    <mergeCell ref="C30:L30"/>
    <mergeCell ref="O30:X30"/>
    <mergeCell ref="C31:D31"/>
    <mergeCell ref="G31:H31"/>
    <mergeCell ref="K31:L31"/>
    <mergeCell ref="O31:P31"/>
    <mergeCell ref="S31:T31"/>
    <mergeCell ref="W31:X31"/>
    <mergeCell ref="C32:D32"/>
    <mergeCell ref="G32:H32"/>
    <mergeCell ref="K32:L32"/>
    <mergeCell ref="O32:P32"/>
    <mergeCell ref="S32:T32"/>
    <mergeCell ref="W32:X32"/>
    <mergeCell ref="C33:D33"/>
    <mergeCell ref="G33:H33"/>
    <mergeCell ref="K33:L33"/>
    <mergeCell ref="O33:P33"/>
    <mergeCell ref="S33:T33"/>
    <mergeCell ref="W33:X33"/>
    <mergeCell ref="C35:D35"/>
    <mergeCell ref="G35:H35"/>
    <mergeCell ref="K35:L35"/>
    <mergeCell ref="O35:P35"/>
    <mergeCell ref="S35:T35"/>
    <mergeCell ref="W35:X35"/>
    <mergeCell ref="C52:D52"/>
    <mergeCell ref="G52:H52"/>
    <mergeCell ref="K52:L52"/>
    <mergeCell ref="O52:P52"/>
    <mergeCell ref="S52:T52"/>
    <mergeCell ref="W52:X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X2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4" t="s">
        <v>379</v>
      </c>
      <c r="D3" s="14"/>
      <c r="E3" s="14"/>
      <c r="F3" s="14"/>
      <c r="G3" s="14"/>
      <c r="H3" s="14"/>
      <c r="I3" s="14"/>
      <c r="J3" s="14"/>
      <c r="K3" s="14"/>
      <c r="L3" s="14"/>
      <c r="O3" s="14" t="s">
        <v>380</v>
      </c>
      <c r="P3" s="14"/>
      <c r="Q3" s="14"/>
      <c r="R3" s="14"/>
      <c r="S3" s="14"/>
      <c r="T3" s="14"/>
      <c r="U3" s="14"/>
      <c r="V3" s="14"/>
      <c r="W3" s="14"/>
      <c r="X3" s="14"/>
    </row>
    <row r="4" spans="3:24" ht="15">
      <c r="C4" s="1" t="s">
        <v>361</v>
      </c>
      <c r="D4" s="1"/>
      <c r="G4" s="1" t="s">
        <v>362</v>
      </c>
      <c r="H4" s="1"/>
      <c r="K4" s="1" t="s">
        <v>363</v>
      </c>
      <c r="L4" s="1"/>
      <c r="O4" s="1" t="s">
        <v>361</v>
      </c>
      <c r="P4" s="1"/>
      <c r="S4" s="1" t="s">
        <v>362</v>
      </c>
      <c r="T4" s="1"/>
      <c r="W4" s="1" t="s">
        <v>363</v>
      </c>
      <c r="X4" s="1"/>
    </row>
    <row r="5" spans="3:24" ht="15">
      <c r="C5" s="1" t="s">
        <v>362</v>
      </c>
      <c r="D5" s="1"/>
      <c r="G5" s="1" t="s">
        <v>364</v>
      </c>
      <c r="H5" s="1"/>
      <c r="K5" s="1" t="s">
        <v>362</v>
      </c>
      <c r="L5" s="1"/>
      <c r="O5" s="1" t="s">
        <v>362</v>
      </c>
      <c r="P5" s="1"/>
      <c r="S5" s="1" t="s">
        <v>364</v>
      </c>
      <c r="T5" s="1"/>
      <c r="W5" s="1" t="s">
        <v>362</v>
      </c>
      <c r="X5" s="1"/>
    </row>
    <row r="6" spans="3:24" ht="15">
      <c r="C6" s="1" t="s">
        <v>287</v>
      </c>
      <c r="D6" s="1"/>
      <c r="G6" s="1" t="s">
        <v>365</v>
      </c>
      <c r="H6" s="1"/>
      <c r="K6" s="1" t="s">
        <v>287</v>
      </c>
      <c r="L6" s="1"/>
      <c r="O6" s="1" t="s">
        <v>287</v>
      </c>
      <c r="P6" s="1"/>
      <c r="S6" s="1" t="s">
        <v>365</v>
      </c>
      <c r="T6" s="1"/>
      <c r="W6" s="1" t="s">
        <v>287</v>
      </c>
      <c r="X6" s="1"/>
    </row>
    <row r="7" ht="15">
      <c r="A7" s="5" t="s">
        <v>105</v>
      </c>
    </row>
    <row r="8" spans="1:24" ht="15">
      <c r="A8" t="s">
        <v>381</v>
      </c>
      <c r="C8" s="13">
        <v>-22770</v>
      </c>
      <c r="D8" s="13"/>
      <c r="G8" s="6">
        <v>8652</v>
      </c>
      <c r="H8" s="6"/>
      <c r="K8" s="13">
        <v>-14118</v>
      </c>
      <c r="L8" s="13"/>
      <c r="O8" s="13">
        <v>-30519</v>
      </c>
      <c r="P8" s="13"/>
      <c r="S8" s="6">
        <v>11597</v>
      </c>
      <c r="T8" s="6"/>
      <c r="W8" s="13">
        <v>-18922</v>
      </c>
      <c r="X8" s="13"/>
    </row>
    <row r="9" spans="1:24" ht="15">
      <c r="A9" t="s">
        <v>107</v>
      </c>
      <c r="D9" s="8">
        <v>1335</v>
      </c>
      <c r="H9" s="7">
        <v>-507</v>
      </c>
      <c r="L9" s="8">
        <v>828</v>
      </c>
      <c r="P9" s="8">
        <v>1335</v>
      </c>
      <c r="T9" s="7">
        <v>-507</v>
      </c>
      <c r="X9" s="8">
        <v>828</v>
      </c>
    </row>
    <row r="10" spans="1:24" ht="15">
      <c r="A10" t="s">
        <v>366</v>
      </c>
      <c r="D10" s="8">
        <v>25850</v>
      </c>
      <c r="H10" s="7">
        <v>-9823</v>
      </c>
      <c r="L10" s="8">
        <v>16027</v>
      </c>
      <c r="P10" s="8">
        <v>28895</v>
      </c>
      <c r="T10" s="7">
        <v>-10980</v>
      </c>
      <c r="X10" s="8">
        <v>17915</v>
      </c>
    </row>
    <row r="11" spans="1:24" ht="15">
      <c r="A11" t="s">
        <v>109</v>
      </c>
      <c r="D11" s="7">
        <v>-4420</v>
      </c>
      <c r="H11" s="8">
        <v>1679</v>
      </c>
      <c r="L11" s="7">
        <v>-2741</v>
      </c>
      <c r="P11" s="7">
        <v>-653</v>
      </c>
      <c r="T11" s="8">
        <v>249</v>
      </c>
      <c r="X11" s="7">
        <v>-404</v>
      </c>
    </row>
    <row r="13" spans="1:24" ht="15">
      <c r="A13" t="s">
        <v>367</v>
      </c>
      <c r="D13" s="7">
        <v>-5</v>
      </c>
      <c r="H13" s="8">
        <v>1</v>
      </c>
      <c r="L13" s="7">
        <v>-4</v>
      </c>
      <c r="P13" s="7">
        <v>-942</v>
      </c>
      <c r="T13" s="8">
        <v>359</v>
      </c>
      <c r="X13" s="7">
        <v>-583</v>
      </c>
    </row>
    <row r="14" ht="15">
      <c r="A14" s="5" t="s">
        <v>368</v>
      </c>
    </row>
    <row r="15" spans="1:24" ht="15">
      <c r="A15" t="s">
        <v>369</v>
      </c>
      <c r="D15" s="8">
        <v>3344</v>
      </c>
      <c r="H15" s="7">
        <v>-1271</v>
      </c>
      <c r="L15" s="8">
        <v>2073</v>
      </c>
      <c r="P15" s="8">
        <v>3344</v>
      </c>
      <c r="T15" s="7">
        <v>-1271</v>
      </c>
      <c r="X15" s="8">
        <v>2073</v>
      </c>
    </row>
    <row r="17" spans="1:24" ht="15">
      <c r="A17" t="s">
        <v>382</v>
      </c>
      <c r="D17" s="8">
        <v>3344</v>
      </c>
      <c r="H17" s="7">
        <v>-1271</v>
      </c>
      <c r="L17" s="8">
        <v>2073</v>
      </c>
      <c r="P17" s="8">
        <v>3344</v>
      </c>
      <c r="T17" s="7">
        <v>-1271</v>
      </c>
      <c r="X17" s="8">
        <v>2073</v>
      </c>
    </row>
    <row r="19" spans="1:24" ht="15">
      <c r="A19" s="5" t="s">
        <v>377</v>
      </c>
      <c r="D19" s="8">
        <v>3339</v>
      </c>
      <c r="H19" s="7">
        <v>-1270</v>
      </c>
      <c r="L19" s="8">
        <v>2069</v>
      </c>
      <c r="P19" s="8">
        <v>2402</v>
      </c>
      <c r="T19" s="7">
        <v>-912</v>
      </c>
      <c r="X19" s="8">
        <v>1490</v>
      </c>
    </row>
    <row r="21" ht="15">
      <c r="A21" s="5" t="s">
        <v>372</v>
      </c>
    </row>
    <row r="22" spans="1:24" ht="15">
      <c r="A22" t="s">
        <v>373</v>
      </c>
      <c r="D22" s="8">
        <v>1408</v>
      </c>
      <c r="H22" t="s">
        <v>51</v>
      </c>
      <c r="L22" s="8">
        <v>1408</v>
      </c>
      <c r="P22" s="8">
        <v>233</v>
      </c>
      <c r="T22" t="s">
        <v>51</v>
      </c>
      <c r="X22" s="8">
        <v>233</v>
      </c>
    </row>
    <row r="24" spans="1:24" ht="15">
      <c r="A24" t="s">
        <v>374</v>
      </c>
      <c r="D24" s="8">
        <v>1408</v>
      </c>
      <c r="H24" t="s">
        <v>51</v>
      </c>
      <c r="L24" s="8">
        <v>1408</v>
      </c>
      <c r="P24" s="8">
        <v>233</v>
      </c>
      <c r="T24" t="s">
        <v>51</v>
      </c>
      <c r="X24" s="8">
        <v>233</v>
      </c>
    </row>
    <row r="26" spans="1:24" ht="15">
      <c r="A26" s="5" t="s">
        <v>383</v>
      </c>
      <c r="C26" s="6">
        <v>4747</v>
      </c>
      <c r="D26" s="6"/>
      <c r="G26" s="13">
        <v>-1270</v>
      </c>
      <c r="H26" s="13"/>
      <c r="K26" s="6">
        <v>3477</v>
      </c>
      <c r="L26" s="6"/>
      <c r="O26" s="6">
        <v>2635</v>
      </c>
      <c r="P26" s="6"/>
      <c r="S26" s="13">
        <v>-912</v>
      </c>
      <c r="T26" s="13"/>
      <c r="W26" s="6">
        <v>1723</v>
      </c>
      <c r="X26" s="6"/>
    </row>
  </sheetData>
  <sheetProtection selectLockedCells="1" selectUnlockedCells="1"/>
  <mergeCells count="32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N2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5" spans="3:40" ht="15">
      <c r="C5" s="1" t="s">
        <v>385</v>
      </c>
      <c r="D5" s="1"/>
      <c r="E5" s="1"/>
      <c r="F5" s="1"/>
      <c r="G5" s="1"/>
      <c r="H5" s="1"/>
      <c r="I5" s="1"/>
      <c r="J5" s="1"/>
      <c r="K5" s="1"/>
      <c r="L5" s="1"/>
      <c r="O5" s="1" t="s">
        <v>386</v>
      </c>
      <c r="P5" s="1"/>
      <c r="Q5" s="1"/>
      <c r="R5" s="1"/>
      <c r="S5" s="1"/>
      <c r="T5" s="1"/>
      <c r="U5" s="1"/>
      <c r="V5" s="1"/>
      <c r="W5" s="1"/>
      <c r="X5" s="1"/>
      <c r="AA5" s="1" t="s">
        <v>387</v>
      </c>
      <c r="AB5" s="1"/>
      <c r="AC5" s="1"/>
      <c r="AD5" s="1"/>
      <c r="AE5" s="1"/>
      <c r="AF5" s="1"/>
      <c r="AG5" s="1"/>
      <c r="AH5" s="1"/>
      <c r="AI5" s="1"/>
      <c r="AJ5" s="1"/>
      <c r="AM5" s="11"/>
      <c r="AN5" s="11"/>
    </row>
    <row r="6" spans="3:40" ht="39.75" customHeight="1">
      <c r="C6" s="1" t="s">
        <v>388</v>
      </c>
      <c r="D6" s="1"/>
      <c r="G6" s="14" t="s">
        <v>389</v>
      </c>
      <c r="H6" s="14"/>
      <c r="K6" s="1" t="s">
        <v>390</v>
      </c>
      <c r="L6" s="1"/>
      <c r="O6" s="1" t="s">
        <v>388</v>
      </c>
      <c r="P6" s="1"/>
      <c r="S6" s="14" t="s">
        <v>389</v>
      </c>
      <c r="T6" s="14"/>
      <c r="W6" s="1" t="s">
        <v>390</v>
      </c>
      <c r="X6" s="1"/>
      <c r="AA6" s="1" t="s">
        <v>388</v>
      </c>
      <c r="AB6" s="1"/>
      <c r="AE6" s="14" t="s">
        <v>391</v>
      </c>
      <c r="AF6" s="14"/>
      <c r="AI6" s="1" t="s">
        <v>390</v>
      </c>
      <c r="AJ6" s="1"/>
      <c r="AM6" s="1" t="s">
        <v>392</v>
      </c>
      <c r="AN6" s="1"/>
    </row>
    <row r="7" spans="1:40" ht="15">
      <c r="A7" s="5" t="s">
        <v>393</v>
      </c>
      <c r="C7" s="13">
        <v>-57613</v>
      </c>
      <c r="D7" s="13"/>
      <c r="G7" s="6">
        <v>21893</v>
      </c>
      <c r="H7" s="6"/>
      <c r="K7" s="13">
        <v>-35720</v>
      </c>
      <c r="L7" s="13"/>
      <c r="O7" s="13">
        <v>-15999</v>
      </c>
      <c r="P7" s="13"/>
      <c r="S7" s="6">
        <v>6080</v>
      </c>
      <c r="T7" s="6"/>
      <c r="W7" s="13">
        <v>-9919</v>
      </c>
      <c r="X7" s="13"/>
      <c r="AA7" s="13">
        <v>-2369</v>
      </c>
      <c r="AB7" s="13"/>
      <c r="AE7" s="11" t="s">
        <v>245</v>
      </c>
      <c r="AF7" s="11"/>
      <c r="AI7" s="13">
        <v>-2369</v>
      </c>
      <c r="AJ7" s="13"/>
      <c r="AM7" s="13">
        <v>-48008</v>
      </c>
      <c r="AN7" s="13"/>
    </row>
    <row r="9" spans="1:40" ht="15">
      <c r="A9" t="s">
        <v>373</v>
      </c>
      <c r="D9" t="s">
        <v>51</v>
      </c>
      <c r="H9" t="s">
        <v>51</v>
      </c>
      <c r="L9" t="s">
        <v>51</v>
      </c>
      <c r="P9" t="s">
        <v>51</v>
      </c>
      <c r="T9" t="s">
        <v>51</v>
      </c>
      <c r="X9" t="s">
        <v>51</v>
      </c>
      <c r="AB9" s="8">
        <v>1861</v>
      </c>
      <c r="AF9" t="s">
        <v>51</v>
      </c>
      <c r="AJ9" s="8">
        <v>1861</v>
      </c>
      <c r="AN9" s="8">
        <v>1861</v>
      </c>
    </row>
    <row r="11" spans="1:40" ht="15">
      <c r="A11" t="s">
        <v>394</v>
      </c>
      <c r="D11" t="s">
        <v>51</v>
      </c>
      <c r="H11" t="s">
        <v>51</v>
      </c>
      <c r="L11" t="s">
        <v>51</v>
      </c>
      <c r="P11" t="s">
        <v>51</v>
      </c>
      <c r="T11" t="s">
        <v>51</v>
      </c>
      <c r="X11" t="s">
        <v>51</v>
      </c>
      <c r="AB11" s="8">
        <v>1861</v>
      </c>
      <c r="AF11" t="s">
        <v>51</v>
      </c>
      <c r="AJ11" s="8">
        <v>1861</v>
      </c>
      <c r="AN11" s="8">
        <v>1861</v>
      </c>
    </row>
    <row r="12" spans="1:40" ht="15">
      <c r="A12" t="s">
        <v>395</v>
      </c>
      <c r="D12" t="s">
        <v>51</v>
      </c>
      <c r="H12" t="s">
        <v>51</v>
      </c>
      <c r="L12" t="s">
        <v>51</v>
      </c>
      <c r="P12" s="8">
        <v>2507</v>
      </c>
      <c r="T12" s="7">
        <v>-953</v>
      </c>
      <c r="X12" s="8">
        <v>1554</v>
      </c>
      <c r="AB12" t="s">
        <v>51</v>
      </c>
      <c r="AF12" t="s">
        <v>51</v>
      </c>
      <c r="AJ12" t="s">
        <v>51</v>
      </c>
      <c r="AN12" s="8">
        <v>1554</v>
      </c>
    </row>
    <row r="13" spans="1:40" ht="15">
      <c r="A13" t="s">
        <v>396</v>
      </c>
      <c r="D13" s="8">
        <v>1001</v>
      </c>
      <c r="H13" s="7">
        <v>-380</v>
      </c>
      <c r="L13" s="8">
        <v>621</v>
      </c>
      <c r="P13" t="s">
        <v>51</v>
      </c>
      <c r="T13" t="s">
        <v>51</v>
      </c>
      <c r="X13" t="s">
        <v>51</v>
      </c>
      <c r="AB13" t="s">
        <v>51</v>
      </c>
      <c r="AF13" t="s">
        <v>51</v>
      </c>
      <c r="AJ13" t="s">
        <v>51</v>
      </c>
      <c r="AN13" s="8">
        <v>621</v>
      </c>
    </row>
    <row r="14" spans="1:40" ht="15">
      <c r="A14" t="s">
        <v>397</v>
      </c>
      <c r="D14" s="8">
        <v>19084</v>
      </c>
      <c r="H14" s="7">
        <v>-7252</v>
      </c>
      <c r="L14" s="8">
        <v>11832</v>
      </c>
      <c r="P14" t="s">
        <v>51</v>
      </c>
      <c r="T14" t="s">
        <v>51</v>
      </c>
      <c r="X14" t="s">
        <v>51</v>
      </c>
      <c r="AB14" t="s">
        <v>51</v>
      </c>
      <c r="AF14" t="s">
        <v>51</v>
      </c>
      <c r="AJ14" t="s">
        <v>51</v>
      </c>
      <c r="AN14" s="8">
        <v>11832</v>
      </c>
    </row>
    <row r="15" spans="1:40" ht="15">
      <c r="A15" t="s">
        <v>398</v>
      </c>
      <c r="D15" s="7">
        <v>-17204</v>
      </c>
      <c r="H15" s="8">
        <v>6537</v>
      </c>
      <c r="L15" s="7">
        <v>-10667</v>
      </c>
      <c r="P15" t="s">
        <v>51</v>
      </c>
      <c r="T15" t="s">
        <v>51</v>
      </c>
      <c r="X15" t="s">
        <v>51</v>
      </c>
      <c r="AB15" t="s">
        <v>51</v>
      </c>
      <c r="AF15" t="s">
        <v>51</v>
      </c>
      <c r="AJ15" t="s">
        <v>51</v>
      </c>
      <c r="AN15" s="7">
        <v>-10667</v>
      </c>
    </row>
    <row r="17" spans="1:40" ht="15">
      <c r="A17" t="s">
        <v>399</v>
      </c>
      <c r="D17" s="8">
        <v>2881</v>
      </c>
      <c r="H17" s="7">
        <v>-1095</v>
      </c>
      <c r="L17" s="8">
        <v>1786</v>
      </c>
      <c r="P17" s="8">
        <v>2507</v>
      </c>
      <c r="T17" s="7">
        <v>-953</v>
      </c>
      <c r="X17" s="8">
        <v>1554</v>
      </c>
      <c r="AB17" s="8">
        <v>1861</v>
      </c>
      <c r="AF17" t="s">
        <v>51</v>
      </c>
      <c r="AJ17" s="8">
        <v>1861</v>
      </c>
      <c r="AN17" s="8">
        <v>5201</v>
      </c>
    </row>
    <row r="18" spans="1:40" ht="15">
      <c r="A18" t="s">
        <v>400</v>
      </c>
      <c r="D18" t="s">
        <v>51</v>
      </c>
      <c r="H18" t="s">
        <v>51</v>
      </c>
      <c r="L18" t="s">
        <v>51</v>
      </c>
      <c r="P18" t="s">
        <v>51</v>
      </c>
      <c r="T18" t="s">
        <v>51</v>
      </c>
      <c r="X18" t="s">
        <v>51</v>
      </c>
      <c r="AB18" s="8">
        <v>11</v>
      </c>
      <c r="AF18" t="s">
        <v>51</v>
      </c>
      <c r="AJ18" s="8">
        <v>11</v>
      </c>
      <c r="AN18" s="8">
        <v>11</v>
      </c>
    </row>
    <row r="20" spans="1:40" ht="15">
      <c r="A20" s="9" t="s">
        <v>401</v>
      </c>
      <c r="D20" s="8">
        <v>2881</v>
      </c>
      <c r="H20" s="7">
        <v>-1095</v>
      </c>
      <c r="L20" s="8">
        <v>1786</v>
      </c>
      <c r="P20" s="8">
        <v>2507</v>
      </c>
      <c r="T20" s="7">
        <v>-953</v>
      </c>
      <c r="X20" s="8">
        <v>1554</v>
      </c>
      <c r="AB20" s="8">
        <v>1850</v>
      </c>
      <c r="AF20" t="s">
        <v>51</v>
      </c>
      <c r="AJ20" s="8">
        <v>1850</v>
      </c>
      <c r="AN20" s="8">
        <v>5190</v>
      </c>
    </row>
    <row r="22" spans="1:40" ht="15">
      <c r="A22" t="s">
        <v>402</v>
      </c>
      <c r="C22" s="13">
        <v>-54732</v>
      </c>
      <c r="D22" s="13"/>
      <c r="G22" s="6">
        <v>20798</v>
      </c>
      <c r="H22" s="6"/>
      <c r="K22" s="13">
        <v>-33934</v>
      </c>
      <c r="L22" s="13"/>
      <c r="O22" s="13">
        <v>-13492</v>
      </c>
      <c r="P22" s="13"/>
      <c r="S22" s="6">
        <v>5127</v>
      </c>
      <c r="T22" s="6"/>
      <c r="W22" s="13">
        <v>-8365</v>
      </c>
      <c r="X22" s="13"/>
      <c r="AA22" s="13">
        <v>-519</v>
      </c>
      <c r="AB22" s="13"/>
      <c r="AE22" s="11" t="s">
        <v>245</v>
      </c>
      <c r="AF22" s="11"/>
      <c r="AI22" s="13">
        <v>-519</v>
      </c>
      <c r="AJ22" s="13"/>
      <c r="AM22" s="13">
        <v>-42818</v>
      </c>
      <c r="AN22" s="13"/>
    </row>
  </sheetData>
  <sheetProtection selectLockedCells="1" selectUnlockedCells="1"/>
  <mergeCells count="35">
    <mergeCell ref="A2:F2"/>
    <mergeCell ref="C5:L5"/>
    <mergeCell ref="O5:X5"/>
    <mergeCell ref="AA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B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5" spans="3:28" ht="15">
      <c r="C5" s="1" t="s">
        <v>385</v>
      </c>
      <c r="D5" s="1"/>
      <c r="E5" s="1"/>
      <c r="F5" s="1"/>
      <c r="G5" s="1"/>
      <c r="H5" s="1"/>
      <c r="I5" s="1"/>
      <c r="J5" s="1"/>
      <c r="K5" s="1"/>
      <c r="L5" s="1"/>
      <c r="O5" s="1" t="s">
        <v>386</v>
      </c>
      <c r="P5" s="1"/>
      <c r="Q5" s="1"/>
      <c r="R5" s="1"/>
      <c r="S5" s="1"/>
      <c r="T5" s="1"/>
      <c r="U5" s="1"/>
      <c r="V5" s="1"/>
      <c r="W5" s="1"/>
      <c r="X5" s="1"/>
      <c r="AA5" s="11"/>
      <c r="AB5" s="11"/>
    </row>
    <row r="6" spans="3:28" ht="39.75" customHeight="1">
      <c r="C6" s="1" t="s">
        <v>388</v>
      </c>
      <c r="D6" s="1"/>
      <c r="G6" s="14" t="s">
        <v>403</v>
      </c>
      <c r="H6" s="14"/>
      <c r="K6" s="1" t="s">
        <v>390</v>
      </c>
      <c r="L6" s="1"/>
      <c r="O6" s="1" t="s">
        <v>388</v>
      </c>
      <c r="P6" s="1"/>
      <c r="S6" s="14" t="s">
        <v>403</v>
      </c>
      <c r="T6" s="14"/>
      <c r="W6" s="1" t="s">
        <v>390</v>
      </c>
      <c r="X6" s="1"/>
      <c r="AA6" s="1" t="s">
        <v>392</v>
      </c>
      <c r="AB6" s="1"/>
    </row>
    <row r="7" spans="1:28" ht="15">
      <c r="A7" s="5" t="s">
        <v>393</v>
      </c>
      <c r="C7" s="13">
        <v>-57613</v>
      </c>
      <c r="D7" s="13"/>
      <c r="G7" s="6">
        <v>21893</v>
      </c>
      <c r="H7" s="6"/>
      <c r="K7" s="13">
        <v>-35720</v>
      </c>
      <c r="L7" s="13"/>
      <c r="O7" s="13">
        <v>-15999</v>
      </c>
      <c r="P7" s="13"/>
      <c r="S7" s="6">
        <v>6080</v>
      </c>
      <c r="T7" s="6"/>
      <c r="W7" s="13">
        <v>-9919</v>
      </c>
      <c r="X7" s="13"/>
      <c r="AA7" s="13">
        <v>-45639</v>
      </c>
      <c r="AB7" s="13"/>
    </row>
    <row r="9" spans="1:28" ht="15">
      <c r="A9" t="s">
        <v>404</v>
      </c>
      <c r="D9" t="s">
        <v>51</v>
      </c>
      <c r="H9" t="s">
        <v>51</v>
      </c>
      <c r="L9" t="s">
        <v>51</v>
      </c>
      <c r="P9" s="8">
        <v>2507</v>
      </c>
      <c r="T9" s="7">
        <v>-953</v>
      </c>
      <c r="X9" s="8">
        <v>1554</v>
      </c>
      <c r="AB9" s="8">
        <v>1554</v>
      </c>
    </row>
    <row r="10" spans="1:28" ht="15">
      <c r="A10" t="s">
        <v>405</v>
      </c>
      <c r="D10" s="8">
        <v>1001</v>
      </c>
      <c r="H10" s="7">
        <v>-380</v>
      </c>
      <c r="L10" s="8">
        <v>621</v>
      </c>
      <c r="P10" t="s">
        <v>51</v>
      </c>
      <c r="T10" t="s">
        <v>51</v>
      </c>
      <c r="X10" t="s">
        <v>51</v>
      </c>
      <c r="AB10" s="8">
        <v>621</v>
      </c>
    </row>
    <row r="11" spans="1:28" ht="15">
      <c r="A11" t="s">
        <v>406</v>
      </c>
      <c r="D11" s="8">
        <v>19084</v>
      </c>
      <c r="H11" s="7">
        <v>-7252</v>
      </c>
      <c r="L11" s="8">
        <v>11832</v>
      </c>
      <c r="P11" t="s">
        <v>51</v>
      </c>
      <c r="T11" t="s">
        <v>51</v>
      </c>
      <c r="X11" t="s">
        <v>51</v>
      </c>
      <c r="AB11" s="8">
        <v>11832</v>
      </c>
    </row>
    <row r="12" spans="1:28" ht="15">
      <c r="A12" t="s">
        <v>407</v>
      </c>
      <c r="D12" s="7">
        <v>-17204</v>
      </c>
      <c r="H12" s="8">
        <v>6537</v>
      </c>
      <c r="L12" s="7">
        <v>-10667</v>
      </c>
      <c r="P12" t="s">
        <v>51</v>
      </c>
      <c r="T12" t="s">
        <v>51</v>
      </c>
      <c r="X12" t="s">
        <v>51</v>
      </c>
      <c r="AB12" s="7">
        <v>-10667</v>
      </c>
    </row>
    <row r="14" spans="1:28" ht="15">
      <c r="A14" s="9" t="s">
        <v>408</v>
      </c>
      <c r="D14" s="8">
        <v>2881</v>
      </c>
      <c r="H14" s="7">
        <v>-1095</v>
      </c>
      <c r="L14" s="8">
        <v>1786</v>
      </c>
      <c r="P14" s="8">
        <v>2507</v>
      </c>
      <c r="T14" s="7">
        <v>-953</v>
      </c>
      <c r="X14" s="8">
        <v>1554</v>
      </c>
      <c r="AB14" s="8">
        <v>3340</v>
      </c>
    </row>
    <row r="16" spans="1:28" ht="15">
      <c r="A16" s="5" t="s">
        <v>402</v>
      </c>
      <c r="C16" s="13">
        <v>-54732</v>
      </c>
      <c r="D16" s="13"/>
      <c r="G16" s="6">
        <v>20798</v>
      </c>
      <c r="H16" s="6"/>
      <c r="K16" s="13">
        <v>-33934</v>
      </c>
      <c r="L16" s="13"/>
      <c r="O16" s="13">
        <v>-13492</v>
      </c>
      <c r="P16" s="13"/>
      <c r="S16" s="6">
        <v>5127</v>
      </c>
      <c r="T16" s="6"/>
      <c r="W16" s="13">
        <v>-8365</v>
      </c>
      <c r="X16" s="13"/>
      <c r="AA16" s="13">
        <v>-42299</v>
      </c>
      <c r="AB16" s="13"/>
    </row>
  </sheetData>
  <sheetProtection selectLockedCells="1" selectUnlockedCells="1"/>
  <mergeCells count="25">
    <mergeCell ref="A2:F2"/>
    <mergeCell ref="C5:L5"/>
    <mergeCell ref="O5:X5"/>
    <mergeCell ref="A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16:D16"/>
    <mergeCell ref="G16:H16"/>
    <mergeCell ref="K16:L16"/>
    <mergeCell ref="O16:P16"/>
    <mergeCell ref="S16:T16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409</v>
      </c>
      <c r="B2" s="1"/>
      <c r="C2" s="1"/>
      <c r="D2" s="1"/>
      <c r="E2" s="1"/>
      <c r="F2" s="1"/>
    </row>
    <row r="5" spans="3:8" ht="15">
      <c r="C5" s="1" t="s">
        <v>202</v>
      </c>
      <c r="D5" s="1"/>
      <c r="G5" s="1" t="s">
        <v>203</v>
      </c>
      <c r="H5" s="1"/>
    </row>
    <row r="6" spans="1:8" ht="15">
      <c r="A6" t="s">
        <v>410</v>
      </c>
      <c r="C6" s="13">
        <v>-411889</v>
      </c>
      <c r="D6" s="13"/>
      <c r="G6" s="13">
        <v>-430973</v>
      </c>
      <c r="H6" s="13"/>
    </row>
    <row r="7" spans="1:8" ht="15">
      <c r="A7" t="s">
        <v>411</v>
      </c>
      <c r="D7" s="7">
        <v>-4702</v>
      </c>
      <c r="H7" s="7">
        <v>-5703</v>
      </c>
    </row>
    <row r="8" spans="1:8" ht="15">
      <c r="A8" t="s">
        <v>412</v>
      </c>
      <c r="D8" s="8">
        <v>361859</v>
      </c>
      <c r="H8" s="8">
        <v>379063</v>
      </c>
    </row>
    <row r="10" spans="1:8" ht="15">
      <c r="A10" t="s">
        <v>413</v>
      </c>
      <c r="C10" s="13">
        <v>-54732</v>
      </c>
      <c r="D10" s="13"/>
      <c r="G10" s="13">
        <v>-57613</v>
      </c>
      <c r="H10" s="1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24" ht="15">
      <c r="C5" s="11" t="s">
        <v>71</v>
      </c>
      <c r="D5" s="11"/>
      <c r="E5" s="11"/>
      <c r="F5" s="11"/>
      <c r="G5" s="11"/>
      <c r="H5" s="11"/>
      <c r="K5" s="11" t="s">
        <v>72</v>
      </c>
      <c r="L5" s="11"/>
      <c r="M5" s="11"/>
      <c r="N5" s="11"/>
      <c r="O5" s="11"/>
      <c r="P5" s="11"/>
      <c r="S5" s="11" t="s">
        <v>73</v>
      </c>
      <c r="T5" s="11"/>
      <c r="U5" s="11"/>
      <c r="V5" s="11"/>
      <c r="W5" s="11"/>
      <c r="X5" s="11"/>
    </row>
    <row r="6" spans="3:24" ht="15">
      <c r="C6" s="11" t="s">
        <v>74</v>
      </c>
      <c r="D6" s="11"/>
      <c r="E6" s="11"/>
      <c r="F6" s="11"/>
      <c r="G6" s="11"/>
      <c r="H6" s="11"/>
      <c r="K6" s="11" t="s">
        <v>74</v>
      </c>
      <c r="L6" s="11"/>
      <c r="M6" s="11"/>
      <c r="N6" s="11"/>
      <c r="O6" s="11"/>
      <c r="P6" s="11"/>
      <c r="S6" s="11" t="s">
        <v>74</v>
      </c>
      <c r="T6" s="11"/>
      <c r="U6" s="11"/>
      <c r="V6" s="11"/>
      <c r="W6" s="11"/>
      <c r="X6" s="11"/>
    </row>
    <row r="7" spans="3:24" ht="15">
      <c r="C7" s="11" t="s">
        <v>75</v>
      </c>
      <c r="D7" s="11"/>
      <c r="G7" s="11" t="s">
        <v>76</v>
      </c>
      <c r="H7" s="11"/>
      <c r="K7" s="11" t="s">
        <v>75</v>
      </c>
      <c r="L7" s="11"/>
      <c r="O7" s="11" t="s">
        <v>76</v>
      </c>
      <c r="P7" s="11"/>
      <c r="S7" s="11" t="s">
        <v>75</v>
      </c>
      <c r="T7" s="11"/>
      <c r="W7" s="11" t="s">
        <v>76</v>
      </c>
      <c r="X7" s="11"/>
    </row>
    <row r="8" ht="15">
      <c r="A8" t="s">
        <v>77</v>
      </c>
    </row>
    <row r="9" spans="1:24" ht="15">
      <c r="A9" t="s">
        <v>78</v>
      </c>
      <c r="C9" s="6">
        <v>213059</v>
      </c>
      <c r="D9" s="6"/>
      <c r="G9" s="6">
        <v>200179</v>
      </c>
      <c r="H9" s="6"/>
      <c r="K9" s="6">
        <v>935823</v>
      </c>
      <c r="L9" s="6"/>
      <c r="O9" s="6">
        <v>980927</v>
      </c>
      <c r="P9" s="6"/>
      <c r="S9" s="6">
        <v>1276308</v>
      </c>
      <c r="T9" s="6"/>
      <c r="W9" s="6">
        <v>1376388</v>
      </c>
      <c r="X9" s="6"/>
    </row>
    <row r="10" spans="1:24" ht="15">
      <c r="A10" t="s">
        <v>79</v>
      </c>
      <c r="D10" s="8">
        <v>380094</v>
      </c>
      <c r="H10" s="8">
        <v>339790</v>
      </c>
      <c r="L10" s="8">
        <v>872536</v>
      </c>
      <c r="P10" s="8">
        <v>838038</v>
      </c>
      <c r="T10" s="8">
        <v>1173576</v>
      </c>
      <c r="X10" s="8">
        <v>1127982</v>
      </c>
    </row>
    <row r="12" spans="1:24" ht="15">
      <c r="A12" s="5" t="s">
        <v>80</v>
      </c>
      <c r="D12" s="8">
        <v>593153</v>
      </c>
      <c r="H12" s="8">
        <v>539969</v>
      </c>
      <c r="L12" s="8">
        <v>1808359</v>
      </c>
      <c r="P12" s="8">
        <v>1818965</v>
      </c>
      <c r="T12" s="8">
        <v>2449884</v>
      </c>
      <c r="X12" s="8">
        <v>2504370</v>
      </c>
    </row>
    <row r="14" ht="15">
      <c r="A14" t="s">
        <v>81</v>
      </c>
    </row>
    <row r="15" spans="1:24" ht="15">
      <c r="A15" t="s">
        <v>82</v>
      </c>
      <c r="D15" s="8">
        <v>45539</v>
      </c>
      <c r="H15" s="8">
        <v>39056</v>
      </c>
      <c r="L15" s="8">
        <v>261839</v>
      </c>
      <c r="P15" s="8">
        <v>324072</v>
      </c>
      <c r="T15" s="8">
        <v>334888</v>
      </c>
      <c r="X15" s="8">
        <v>460836</v>
      </c>
    </row>
    <row r="16" spans="1:24" ht="15">
      <c r="A16" t="s">
        <v>83</v>
      </c>
      <c r="D16" s="8">
        <v>102278</v>
      </c>
      <c r="H16" s="8">
        <v>102438</v>
      </c>
      <c r="L16" s="8">
        <v>314488</v>
      </c>
      <c r="P16" s="8">
        <v>301979</v>
      </c>
      <c r="T16" s="8">
        <v>414233</v>
      </c>
      <c r="X16" s="8">
        <v>400222</v>
      </c>
    </row>
    <row r="17" spans="1:24" ht="15">
      <c r="A17" t="s">
        <v>84</v>
      </c>
      <c r="D17" s="8">
        <v>58529</v>
      </c>
      <c r="H17" s="8">
        <v>69845</v>
      </c>
      <c r="L17" s="8">
        <v>189089</v>
      </c>
      <c r="P17" s="8">
        <v>217764</v>
      </c>
      <c r="T17" s="8">
        <v>260457</v>
      </c>
      <c r="X17" s="8">
        <v>286977</v>
      </c>
    </row>
    <row r="18" spans="1:24" ht="15">
      <c r="A18" t="s">
        <v>85</v>
      </c>
      <c r="D18" s="8">
        <v>14046</v>
      </c>
      <c r="H18" s="8">
        <v>12480</v>
      </c>
      <c r="L18" s="8">
        <v>43325</v>
      </c>
      <c r="P18" s="8">
        <v>39480</v>
      </c>
      <c r="T18" s="8">
        <v>56221</v>
      </c>
      <c r="X18" s="8">
        <v>51810</v>
      </c>
    </row>
    <row r="19" spans="1:24" ht="15">
      <c r="A19" t="s">
        <v>86</v>
      </c>
      <c r="D19" s="8">
        <v>342629</v>
      </c>
      <c r="H19" s="8">
        <v>300611</v>
      </c>
      <c r="L19" s="8">
        <v>806586</v>
      </c>
      <c r="P19" s="8">
        <v>757919</v>
      </c>
      <c r="T19" s="8">
        <v>1073090</v>
      </c>
      <c r="X19" s="8">
        <v>1009188</v>
      </c>
    </row>
    <row r="21" spans="1:24" ht="15">
      <c r="A21" s="5" t="s">
        <v>87</v>
      </c>
      <c r="D21" s="8">
        <v>563021</v>
      </c>
      <c r="H21" s="8">
        <v>524430</v>
      </c>
      <c r="L21" s="8">
        <v>1615327</v>
      </c>
      <c r="P21" s="8">
        <v>1641214</v>
      </c>
      <c r="T21" s="8">
        <v>2138889</v>
      </c>
      <c r="X21" s="8">
        <v>2209033</v>
      </c>
    </row>
    <row r="23" spans="1:24" ht="15">
      <c r="A23" t="s">
        <v>88</v>
      </c>
      <c r="D23" s="8">
        <v>30132</v>
      </c>
      <c r="H23" s="8">
        <v>15539</v>
      </c>
      <c r="L23" s="8">
        <v>193032</v>
      </c>
      <c r="P23" s="8">
        <v>177751</v>
      </c>
      <c r="T23" s="8">
        <v>310995</v>
      </c>
      <c r="X23" s="8">
        <v>295337</v>
      </c>
    </row>
    <row r="25" ht="15">
      <c r="A25" t="s">
        <v>89</v>
      </c>
    </row>
    <row r="26" spans="1:24" ht="15">
      <c r="A26" t="s">
        <v>90</v>
      </c>
      <c r="D26" s="7">
        <v>-19494</v>
      </c>
      <c r="H26" s="7">
        <v>-18158</v>
      </c>
      <c r="L26" s="7">
        <v>-56863</v>
      </c>
      <c r="P26" s="7">
        <v>-54100</v>
      </c>
      <c r="T26" s="7">
        <v>-76423</v>
      </c>
      <c r="X26" s="7">
        <v>-71884</v>
      </c>
    </row>
    <row r="27" spans="1:24" ht="15">
      <c r="A27" t="s">
        <v>91</v>
      </c>
      <c r="D27" s="8">
        <v>2876</v>
      </c>
      <c r="H27" s="8">
        <v>2565</v>
      </c>
      <c r="L27" s="8">
        <v>8788</v>
      </c>
      <c r="P27" s="8">
        <v>6756</v>
      </c>
      <c r="T27" s="8">
        <v>11501</v>
      </c>
      <c r="X27" s="8">
        <v>10861</v>
      </c>
    </row>
    <row r="29" spans="1:24" ht="15">
      <c r="A29" s="5" t="s">
        <v>92</v>
      </c>
      <c r="D29" s="7">
        <v>-16618</v>
      </c>
      <c r="H29" s="7">
        <v>-15593</v>
      </c>
      <c r="L29" s="7">
        <v>-48075</v>
      </c>
      <c r="P29" s="7">
        <v>-47344</v>
      </c>
      <c r="T29" s="7">
        <v>-64922</v>
      </c>
      <c r="X29" s="7">
        <v>-61023</v>
      </c>
    </row>
    <row r="31" spans="1:24" ht="15">
      <c r="A31" t="s">
        <v>93</v>
      </c>
      <c r="D31" s="8">
        <v>13514</v>
      </c>
      <c r="H31" s="7">
        <v>-54</v>
      </c>
      <c r="L31" s="8">
        <v>144957</v>
      </c>
      <c r="P31" s="8">
        <v>130407</v>
      </c>
      <c r="T31" s="8">
        <v>246073</v>
      </c>
      <c r="X31" s="8">
        <v>234314</v>
      </c>
    </row>
    <row r="32" spans="1:24" ht="15">
      <c r="A32" t="s">
        <v>94</v>
      </c>
      <c r="D32" s="8">
        <v>3094</v>
      </c>
      <c r="H32" s="7">
        <v>-2961</v>
      </c>
      <c r="L32" s="8">
        <v>47411</v>
      </c>
      <c r="P32" s="8">
        <v>43046</v>
      </c>
      <c r="T32" s="8">
        <v>82833</v>
      </c>
      <c r="X32" s="8">
        <v>80255</v>
      </c>
    </row>
    <row r="34" spans="1:24" ht="15">
      <c r="A34" t="s">
        <v>95</v>
      </c>
      <c r="D34" s="8">
        <v>10420</v>
      </c>
      <c r="H34" s="8">
        <v>2907</v>
      </c>
      <c r="L34" s="8">
        <v>97546</v>
      </c>
      <c r="P34" s="8">
        <v>87361</v>
      </c>
      <c r="T34" s="8">
        <v>163240</v>
      </c>
      <c r="X34" s="8">
        <v>154059</v>
      </c>
    </row>
    <row r="35" spans="1:24" ht="15">
      <c r="A35" t="s">
        <v>96</v>
      </c>
      <c r="D35" s="8">
        <v>216</v>
      </c>
      <c r="H35" s="8">
        <v>435</v>
      </c>
      <c r="L35" s="8">
        <v>170</v>
      </c>
      <c r="P35" s="8">
        <v>500</v>
      </c>
      <c r="T35" s="8">
        <v>684</v>
      </c>
      <c r="X35" s="8">
        <v>1079</v>
      </c>
    </row>
    <row r="37" spans="1:24" ht="15">
      <c r="A37" t="s">
        <v>97</v>
      </c>
      <c r="C37" s="6">
        <v>10204</v>
      </c>
      <c r="D37" s="6"/>
      <c r="G37" s="6">
        <v>2472</v>
      </c>
      <c r="H37" s="6"/>
      <c r="K37" s="6">
        <v>97376</v>
      </c>
      <c r="L37" s="6"/>
      <c r="O37" s="6">
        <v>86861</v>
      </c>
      <c r="P37" s="6"/>
      <c r="S37" s="6">
        <v>162556</v>
      </c>
      <c r="T37" s="6"/>
      <c r="W37" s="6">
        <v>152980</v>
      </c>
      <c r="X37" s="6"/>
    </row>
    <row r="39" spans="1:24" ht="15">
      <c r="A39" t="s">
        <v>98</v>
      </c>
      <c r="C39" s="12">
        <v>0.21</v>
      </c>
      <c r="D39" s="12"/>
      <c r="G39" s="12">
        <v>0.05</v>
      </c>
      <c r="H39" s="12"/>
      <c r="K39" s="12">
        <v>2.05</v>
      </c>
      <c r="L39" s="12"/>
      <c r="O39" s="12">
        <v>1.83</v>
      </c>
      <c r="P39" s="12"/>
      <c r="S39" s="12">
        <v>3.42</v>
      </c>
      <c r="T39" s="12"/>
      <c r="W39" s="12">
        <v>3.22</v>
      </c>
      <c r="X39" s="12"/>
    </row>
    <row r="41" spans="1:24" ht="15">
      <c r="A41" t="s">
        <v>99</v>
      </c>
      <c r="C41" s="12">
        <v>0.21</v>
      </c>
      <c r="D41" s="12"/>
      <c r="G41" s="12">
        <v>0.05</v>
      </c>
      <c r="H41" s="12"/>
      <c r="K41" s="12">
        <v>2.03</v>
      </c>
      <c r="L41" s="12"/>
      <c r="O41" s="12">
        <v>1.82</v>
      </c>
      <c r="P41" s="12"/>
      <c r="S41" s="12">
        <v>3.39</v>
      </c>
      <c r="T41" s="12"/>
      <c r="W41" s="12">
        <v>3.2</v>
      </c>
      <c r="X41" s="12"/>
    </row>
    <row r="43" spans="1:24" ht="15">
      <c r="A43" t="s">
        <v>100</v>
      </c>
      <c r="C43" s="12">
        <v>0.495</v>
      </c>
      <c r="D43" s="12"/>
      <c r="G43" s="12">
        <v>0.45</v>
      </c>
      <c r="H43" s="12"/>
      <c r="K43" s="12">
        <v>1.4849999999999999</v>
      </c>
      <c r="L43" s="12"/>
      <c r="O43" s="12">
        <v>1.35</v>
      </c>
      <c r="P43" s="12"/>
      <c r="S43" s="12">
        <v>1.935</v>
      </c>
      <c r="T43" s="12"/>
      <c r="W43" s="12">
        <v>1.755</v>
      </c>
      <c r="X43" s="12"/>
    </row>
    <row r="45" spans="1:24" ht="15">
      <c r="A45" t="s">
        <v>101</v>
      </c>
      <c r="D45" s="8">
        <v>47628</v>
      </c>
      <c r="H45" s="8">
        <v>47481</v>
      </c>
      <c r="L45" s="8">
        <v>47577</v>
      </c>
      <c r="P45" s="8">
        <v>47464</v>
      </c>
      <c r="T45" s="8">
        <v>47553</v>
      </c>
      <c r="X45" s="8">
        <v>47442</v>
      </c>
    </row>
    <row r="46" spans="1:24" ht="15">
      <c r="A46" t="s">
        <v>102</v>
      </c>
      <c r="D46" s="8">
        <v>47986</v>
      </c>
      <c r="H46" s="8">
        <v>47830</v>
      </c>
      <c r="L46" s="8">
        <v>47912</v>
      </c>
      <c r="P46" s="8">
        <v>47802</v>
      </c>
      <c r="T46" s="8">
        <v>47896</v>
      </c>
      <c r="X46" s="8">
        <v>47787</v>
      </c>
    </row>
  </sheetData>
  <sheetProtection selectLockedCells="1" selectUnlockedCells="1"/>
  <mergeCells count="43">
    <mergeCell ref="A2:F2"/>
    <mergeCell ref="C5:H5"/>
    <mergeCell ref="K5:P5"/>
    <mergeCell ref="S5:X5"/>
    <mergeCell ref="C6:H6"/>
    <mergeCell ref="K6:P6"/>
    <mergeCell ref="S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37:D37"/>
    <mergeCell ref="G37:H37"/>
    <mergeCell ref="K37:L37"/>
    <mergeCell ref="O37:P37"/>
    <mergeCell ref="S37:T37"/>
    <mergeCell ref="W37:X37"/>
    <mergeCell ref="C39:D39"/>
    <mergeCell ref="G39:H39"/>
    <mergeCell ref="K39:L39"/>
    <mergeCell ref="O39:P39"/>
    <mergeCell ref="S39:T39"/>
    <mergeCell ref="W39:X39"/>
    <mergeCell ref="C41:D41"/>
    <mergeCell ref="G41:H41"/>
    <mergeCell ref="K41:L41"/>
    <mergeCell ref="O41:P41"/>
    <mergeCell ref="S41:T41"/>
    <mergeCell ref="W41:X41"/>
    <mergeCell ref="C43:D43"/>
    <mergeCell ref="G43:H43"/>
    <mergeCell ref="K43:L43"/>
    <mergeCell ref="O43:P43"/>
    <mergeCell ref="S43:T43"/>
    <mergeCell ref="W43:X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5" spans="1:4" ht="15">
      <c r="A5" t="s">
        <v>233</v>
      </c>
      <c r="C5" s="1" t="s">
        <v>203</v>
      </c>
      <c r="D5" s="1"/>
    </row>
    <row r="6" ht="15">
      <c r="A6" s="5" t="s">
        <v>415</v>
      </c>
    </row>
    <row r="7" spans="1:4" ht="15">
      <c r="A7" t="s">
        <v>26</v>
      </c>
      <c r="C7" s="6">
        <v>233774</v>
      </c>
      <c r="D7" s="6"/>
    </row>
    <row r="8" spans="1:4" ht="15">
      <c r="A8" t="s">
        <v>28</v>
      </c>
      <c r="D8" s="8">
        <v>9042</v>
      </c>
    </row>
    <row r="9" spans="1:4" ht="15">
      <c r="A9" t="s">
        <v>29</v>
      </c>
      <c r="D9" s="8">
        <v>173300</v>
      </c>
    </row>
    <row r="10" spans="1:4" ht="15">
      <c r="A10" t="s">
        <v>33</v>
      </c>
      <c r="D10" s="8">
        <v>10470</v>
      </c>
    </row>
    <row r="11" spans="1:4" ht="15">
      <c r="A11" t="s">
        <v>36</v>
      </c>
      <c r="D11" s="8">
        <v>129888</v>
      </c>
    </row>
    <row r="12" spans="1:4" ht="15">
      <c r="A12" t="s">
        <v>416</v>
      </c>
      <c r="D12" s="8">
        <v>22897</v>
      </c>
    </row>
    <row r="14" spans="1:4" ht="15">
      <c r="A14" t="s">
        <v>417</v>
      </c>
      <c r="C14" s="6">
        <v>579371</v>
      </c>
      <c r="D14" s="6"/>
    </row>
    <row r="16" ht="15">
      <c r="A16" s="5" t="s">
        <v>418</v>
      </c>
    </row>
    <row r="17" spans="1:4" ht="15">
      <c r="A17" t="s">
        <v>55</v>
      </c>
      <c r="C17" s="6">
        <v>25101</v>
      </c>
      <c r="D17" s="6"/>
    </row>
    <row r="18" spans="1:4" ht="15">
      <c r="A18" t="s">
        <v>57</v>
      </c>
      <c r="D18" s="8">
        <v>46440</v>
      </c>
    </row>
    <row r="19" spans="1:4" ht="15">
      <c r="A19" t="s">
        <v>62</v>
      </c>
      <c r="D19" s="8">
        <v>74518</v>
      </c>
    </row>
    <row r="20" spans="1:4" ht="15">
      <c r="A20" t="s">
        <v>52</v>
      </c>
      <c r="D20" s="8">
        <v>174903</v>
      </c>
    </row>
    <row r="21" spans="1:4" ht="15">
      <c r="A21" t="s">
        <v>419</v>
      </c>
      <c r="D21" s="8">
        <v>59653</v>
      </c>
    </row>
    <row r="23" spans="1:4" ht="15">
      <c r="A23" t="s">
        <v>165</v>
      </c>
      <c r="C23" s="6">
        <v>380615</v>
      </c>
      <c r="D23" s="6"/>
    </row>
  </sheetData>
  <sheetProtection selectLockedCells="1" selectUnlockedCells="1"/>
  <mergeCells count="6">
    <mergeCell ref="A2:F2"/>
    <mergeCell ref="C5:D5"/>
    <mergeCell ref="C7:D7"/>
    <mergeCell ref="C14:D14"/>
    <mergeCell ref="C17:D17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233</v>
      </c>
      <c r="C3" s="1" t="s">
        <v>203</v>
      </c>
      <c r="D3" s="1"/>
    </row>
    <row r="4" spans="1:4" ht="15">
      <c r="A4" t="s">
        <v>420</v>
      </c>
      <c r="C4" s="13">
        <v>-4390</v>
      </c>
      <c r="D4" s="13"/>
    </row>
    <row r="5" spans="1:4" ht="15">
      <c r="A5" t="s">
        <v>421</v>
      </c>
      <c r="D5" s="7">
        <v>-2217</v>
      </c>
    </row>
    <row r="6" spans="1:4" ht="15">
      <c r="A6" t="s">
        <v>422</v>
      </c>
      <c r="D6" s="8">
        <v>22590</v>
      </c>
    </row>
    <row r="8" spans="1:4" ht="15">
      <c r="A8" s="9" t="s">
        <v>423</v>
      </c>
      <c r="C8" s="6">
        <v>15983</v>
      </c>
      <c r="D8" s="6"/>
    </row>
  </sheetData>
  <sheetProtection selectLockedCells="1" selectUnlockedCells="1"/>
  <mergeCells count="3">
    <mergeCell ref="C3:D3"/>
    <mergeCell ref="C4:D4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424</v>
      </c>
      <c r="D3" s="1"/>
      <c r="G3" s="1" t="s">
        <v>425</v>
      </c>
      <c r="H3" s="1"/>
      <c r="K3" s="1" t="s">
        <v>426</v>
      </c>
      <c r="L3" s="1"/>
      <c r="O3" s="1" t="s">
        <v>426</v>
      </c>
      <c r="P3" s="1"/>
    </row>
    <row r="4" spans="3:16" ht="15">
      <c r="C4" s="1" t="s">
        <v>427</v>
      </c>
      <c r="D4" s="1"/>
      <c r="G4" s="1" t="s">
        <v>428</v>
      </c>
      <c r="H4" s="1"/>
      <c r="K4" s="1" t="s">
        <v>428</v>
      </c>
      <c r="L4" s="1"/>
      <c r="O4" s="1" t="s">
        <v>428</v>
      </c>
      <c r="P4" s="1"/>
    </row>
    <row r="5" spans="1:16" ht="15">
      <c r="A5" t="s">
        <v>233</v>
      </c>
      <c r="C5" s="1" t="s">
        <v>429</v>
      </c>
      <c r="D5" s="1"/>
      <c r="G5" s="1" t="s">
        <v>429</v>
      </c>
      <c r="H5" s="1"/>
      <c r="K5" s="1" t="s">
        <v>202</v>
      </c>
      <c r="L5" s="1"/>
      <c r="O5" s="1" t="s">
        <v>429</v>
      </c>
      <c r="P5" s="1"/>
    </row>
    <row r="6" spans="1:16" ht="15">
      <c r="A6" t="s">
        <v>79</v>
      </c>
      <c r="C6" s="6">
        <v>339790</v>
      </c>
      <c r="D6" s="6"/>
      <c r="G6" s="6">
        <v>838038</v>
      </c>
      <c r="H6" s="6"/>
      <c r="K6" s="6">
        <v>301040</v>
      </c>
      <c r="L6" s="6"/>
      <c r="O6" s="6">
        <v>1127982</v>
      </c>
      <c r="P6" s="6"/>
    </row>
    <row r="7" ht="15">
      <c r="A7" t="s">
        <v>81</v>
      </c>
    </row>
    <row r="8" spans="1:16" ht="15">
      <c r="A8" t="s">
        <v>86</v>
      </c>
      <c r="D8" s="8">
        <v>300611</v>
      </c>
      <c r="H8" s="8">
        <v>757919</v>
      </c>
      <c r="L8" s="8">
        <v>266504</v>
      </c>
      <c r="P8" s="8">
        <v>1009188</v>
      </c>
    </row>
    <row r="9" spans="1:16" ht="15">
      <c r="A9" t="s">
        <v>84</v>
      </c>
      <c r="D9" s="8">
        <v>13409</v>
      </c>
      <c r="H9" s="8">
        <v>43351</v>
      </c>
      <c r="L9" s="8">
        <v>12318</v>
      </c>
      <c r="P9" s="8">
        <v>58368</v>
      </c>
    </row>
    <row r="11" spans="1:16" ht="15">
      <c r="A11" t="s">
        <v>88</v>
      </c>
      <c r="D11" s="8">
        <v>25770</v>
      </c>
      <c r="H11" s="8">
        <v>36768</v>
      </c>
      <c r="L11" s="8">
        <v>22218</v>
      </c>
      <c r="P11" s="8">
        <v>60426</v>
      </c>
    </row>
    <row r="12" spans="1:16" ht="15">
      <c r="A12" t="s">
        <v>91</v>
      </c>
      <c r="D12" s="8">
        <v>44</v>
      </c>
      <c r="H12" s="8">
        <v>44</v>
      </c>
      <c r="L12" s="8">
        <v>1149</v>
      </c>
      <c r="P12" s="8">
        <v>1246</v>
      </c>
    </row>
    <row r="13" spans="1:16" ht="15">
      <c r="A13" t="s">
        <v>90</v>
      </c>
      <c r="D13" s="8">
        <v>1794</v>
      </c>
      <c r="H13" s="8">
        <v>4945</v>
      </c>
      <c r="L13" s="8">
        <v>1718</v>
      </c>
      <c r="P13" s="8">
        <v>6738</v>
      </c>
    </row>
    <row r="15" spans="1:16" ht="15">
      <c r="A15" t="s">
        <v>171</v>
      </c>
      <c r="D15" s="8">
        <v>24020</v>
      </c>
      <c r="H15" s="8">
        <v>31867</v>
      </c>
      <c r="L15" s="8">
        <v>21649</v>
      </c>
      <c r="P15" s="8">
        <v>54934</v>
      </c>
    </row>
    <row r="16" spans="1:16" ht="15">
      <c r="A16" t="s">
        <v>172</v>
      </c>
      <c r="D16" s="8">
        <v>8708</v>
      </c>
      <c r="H16" s="8">
        <v>12042</v>
      </c>
      <c r="L16" s="8">
        <v>7842</v>
      </c>
      <c r="P16" s="8">
        <v>20711</v>
      </c>
    </row>
    <row r="18" spans="1:16" ht="15">
      <c r="A18" t="s">
        <v>95</v>
      </c>
      <c r="D18" s="8">
        <v>15312</v>
      </c>
      <c r="H18" s="8">
        <v>19825</v>
      </c>
      <c r="L18" s="8">
        <v>13807</v>
      </c>
      <c r="P18" s="8">
        <v>34223</v>
      </c>
    </row>
    <row r="19" spans="1:16" ht="15">
      <c r="A19" t="s">
        <v>96</v>
      </c>
      <c r="D19" s="8">
        <v>435</v>
      </c>
      <c r="H19" s="8">
        <v>500</v>
      </c>
      <c r="L19" s="8">
        <v>514</v>
      </c>
      <c r="P19" s="8">
        <v>1079</v>
      </c>
    </row>
    <row r="21" spans="1:16" ht="15">
      <c r="A21" t="s">
        <v>430</v>
      </c>
      <c r="C21" s="6">
        <v>14877</v>
      </c>
      <c r="D21" s="6"/>
      <c r="G21" s="6">
        <v>19325</v>
      </c>
      <c r="H21" s="6"/>
      <c r="K21" s="6">
        <v>13293</v>
      </c>
      <c r="L21" s="6"/>
      <c r="O21" s="6">
        <v>33144</v>
      </c>
      <c r="P21" s="6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431</v>
      </c>
      <c r="B2" s="1"/>
      <c r="C2" s="1"/>
      <c r="D2" s="1"/>
      <c r="E2" s="1"/>
      <c r="F2" s="1"/>
    </row>
    <row r="5" spans="3:24" ht="15">
      <c r="C5" s="1" t="s">
        <v>229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230</v>
      </c>
      <c r="D6" s="1"/>
      <c r="E6" s="1"/>
      <c r="F6" s="1"/>
      <c r="G6" s="1"/>
      <c r="H6" s="1"/>
      <c r="K6" s="1" t="s">
        <v>231</v>
      </c>
      <c r="L6" s="1"/>
      <c r="M6" s="1"/>
      <c r="N6" s="1"/>
      <c r="O6" s="1"/>
      <c r="P6" s="1"/>
      <c r="S6" s="1" t="s">
        <v>232</v>
      </c>
      <c r="T6" s="1"/>
      <c r="U6" s="1"/>
      <c r="V6" s="1"/>
      <c r="W6" s="1"/>
      <c r="X6" s="1"/>
    </row>
    <row r="7" spans="3:24" ht="15">
      <c r="C7" s="1" t="s">
        <v>75</v>
      </c>
      <c r="D7" s="1"/>
      <c r="G7" s="1" t="s">
        <v>76</v>
      </c>
      <c r="H7" s="1"/>
      <c r="K7" s="1" t="s">
        <v>75</v>
      </c>
      <c r="L7" s="1"/>
      <c r="O7" s="1" t="s">
        <v>76</v>
      </c>
      <c r="P7" s="1"/>
      <c r="S7" s="1" t="s">
        <v>75</v>
      </c>
      <c r="T7" s="1"/>
      <c r="W7" s="1" t="s">
        <v>76</v>
      </c>
      <c r="X7" s="1"/>
    </row>
    <row r="8" spans="3:24" ht="15">
      <c r="C8" s="11" t="s">
        <v>334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ht="15">
      <c r="A9" t="s">
        <v>432</v>
      </c>
    </row>
    <row r="10" spans="1:24" ht="15">
      <c r="A10" t="s">
        <v>433</v>
      </c>
      <c r="C10" s="13">
        <v>-4024</v>
      </c>
      <c r="D10" s="13"/>
      <c r="G10" s="13">
        <v>-12405</v>
      </c>
      <c r="H10" s="13"/>
      <c r="K10" s="6">
        <v>82436</v>
      </c>
      <c r="L10" s="6"/>
      <c r="O10" s="6">
        <v>67536</v>
      </c>
      <c r="P10" s="6"/>
      <c r="S10" s="6">
        <v>134323</v>
      </c>
      <c r="T10" s="6"/>
      <c r="W10" s="6">
        <v>119836</v>
      </c>
      <c r="X10" s="6"/>
    </row>
    <row r="11" spans="1:24" ht="15">
      <c r="A11" t="s">
        <v>434</v>
      </c>
      <c r="D11" s="8">
        <v>14335</v>
      </c>
      <c r="H11" s="8">
        <v>14877</v>
      </c>
      <c r="L11" s="8">
        <v>15717</v>
      </c>
      <c r="P11" s="8">
        <v>19325</v>
      </c>
      <c r="T11" s="8">
        <v>29010</v>
      </c>
      <c r="X11" s="8">
        <v>33144</v>
      </c>
    </row>
    <row r="12" spans="1:24" ht="15">
      <c r="A12" t="s">
        <v>225</v>
      </c>
      <c r="D12" s="7">
        <v>-107</v>
      </c>
      <c r="H12" t="s">
        <v>51</v>
      </c>
      <c r="L12" s="7">
        <v>-777</v>
      </c>
      <c r="P12" t="s">
        <v>51</v>
      </c>
      <c r="T12" s="7">
        <v>-777</v>
      </c>
      <c r="X12" t="s">
        <v>51</v>
      </c>
    </row>
    <row r="14" spans="1:24" ht="15">
      <c r="A14" t="s">
        <v>95</v>
      </c>
      <c r="C14" s="6">
        <v>10204</v>
      </c>
      <c r="D14" s="6"/>
      <c r="G14" s="6">
        <v>2472</v>
      </c>
      <c r="H14" s="6"/>
      <c r="K14" s="6">
        <v>97376</v>
      </c>
      <c r="L14" s="6"/>
      <c r="O14" s="6">
        <v>86861</v>
      </c>
      <c r="P14" s="6"/>
      <c r="S14" s="6">
        <v>162556</v>
      </c>
      <c r="T14" s="6"/>
      <c r="W14" s="6">
        <v>152980</v>
      </c>
      <c r="X14" s="6"/>
    </row>
    <row r="16" spans="1:24" ht="15">
      <c r="A16" t="s">
        <v>101</v>
      </c>
      <c r="D16" s="8">
        <v>47628</v>
      </c>
      <c r="H16" s="8">
        <v>47481</v>
      </c>
      <c r="L16" s="8">
        <v>47577</v>
      </c>
      <c r="P16" s="8">
        <v>47464</v>
      </c>
      <c r="T16" s="8">
        <v>47553</v>
      </c>
      <c r="X16" s="8">
        <v>47442</v>
      </c>
    </row>
    <row r="18" ht="15">
      <c r="A18" t="s">
        <v>98</v>
      </c>
    </row>
    <row r="19" spans="1:24" ht="15">
      <c r="A19" t="s">
        <v>197</v>
      </c>
      <c r="C19" s="12">
        <v>0.21</v>
      </c>
      <c r="D19" s="12"/>
      <c r="G19" s="12">
        <v>0.05</v>
      </c>
      <c r="H19" s="12"/>
      <c r="K19" s="12">
        <v>2.05</v>
      </c>
      <c r="L19" s="12"/>
      <c r="O19" s="12">
        <v>1.83</v>
      </c>
      <c r="P19" s="12"/>
      <c r="S19" s="12">
        <v>3.42</v>
      </c>
      <c r="T19" s="12"/>
      <c r="W19" s="12">
        <v>3.22</v>
      </c>
      <c r="X19" s="12"/>
    </row>
    <row r="21" ht="15">
      <c r="A21" t="s">
        <v>435</v>
      </c>
    </row>
    <row r="22" spans="1:24" ht="15">
      <c r="A22" t="s">
        <v>78</v>
      </c>
      <c r="C22" s="6">
        <v>213059</v>
      </c>
      <c r="D22" s="6"/>
      <c r="G22" s="6">
        <v>200179</v>
      </c>
      <c r="H22" s="6"/>
      <c r="K22" s="6">
        <v>935823</v>
      </c>
      <c r="L22" s="6"/>
      <c r="O22" s="6">
        <v>980927</v>
      </c>
      <c r="P22" s="6"/>
      <c r="S22" s="6">
        <v>1276308</v>
      </c>
      <c r="T22" s="6"/>
      <c r="W22" s="6">
        <v>1376388</v>
      </c>
      <c r="X22" s="6"/>
    </row>
    <row r="23" spans="1:24" ht="15">
      <c r="A23" t="s">
        <v>82</v>
      </c>
      <c r="D23" s="8">
        <v>45539</v>
      </c>
      <c r="H23" s="8">
        <v>39056</v>
      </c>
      <c r="L23" s="8">
        <v>261839</v>
      </c>
      <c r="P23" s="8">
        <v>324072</v>
      </c>
      <c r="T23" s="8">
        <v>334888</v>
      </c>
      <c r="X23" s="8">
        <v>460836</v>
      </c>
    </row>
    <row r="25" spans="1:24" ht="15">
      <c r="A25" t="s">
        <v>436</v>
      </c>
      <c r="C25" s="6">
        <v>167520</v>
      </c>
      <c r="D25" s="6"/>
      <c r="G25" s="6">
        <v>161123</v>
      </c>
      <c r="H25" s="6"/>
      <c r="K25" s="6">
        <v>673984</v>
      </c>
      <c r="L25" s="6"/>
      <c r="O25" s="6">
        <v>656855</v>
      </c>
      <c r="P25" s="6"/>
      <c r="S25" s="6">
        <v>941420</v>
      </c>
      <c r="T25" s="6"/>
      <c r="W25" s="6">
        <v>915552</v>
      </c>
      <c r="X25" s="6"/>
    </row>
  </sheetData>
  <sheetProtection selectLockedCells="1" selectUnlockedCells="1"/>
  <mergeCells count="42">
    <mergeCell ref="A2:F2"/>
    <mergeCell ref="C5:X5"/>
    <mergeCell ref="C6:H6"/>
    <mergeCell ref="K6:P6"/>
    <mergeCell ref="S6:X6"/>
    <mergeCell ref="C7:D7"/>
    <mergeCell ref="G7:H7"/>
    <mergeCell ref="K7:L7"/>
    <mergeCell ref="O7:P7"/>
    <mergeCell ref="S7:T7"/>
    <mergeCell ref="W7:X7"/>
    <mergeCell ref="C8:X8"/>
    <mergeCell ref="C10:D10"/>
    <mergeCell ref="G10:H10"/>
    <mergeCell ref="K10:L10"/>
    <mergeCell ref="O10:P10"/>
    <mergeCell ref="S10:T10"/>
    <mergeCell ref="W10:X10"/>
    <mergeCell ref="C14:D14"/>
    <mergeCell ref="G14:H14"/>
    <mergeCell ref="K14:L14"/>
    <mergeCell ref="O14:P14"/>
    <mergeCell ref="S14:T14"/>
    <mergeCell ref="W14:X14"/>
    <mergeCell ref="C19:D19"/>
    <mergeCell ref="G19:H19"/>
    <mergeCell ref="K19:L19"/>
    <mergeCell ref="O19:P19"/>
    <mergeCell ref="S19:T19"/>
    <mergeCell ref="W19:X19"/>
    <mergeCell ref="C22:D22"/>
    <mergeCell ref="G22:H22"/>
    <mergeCell ref="K22:L22"/>
    <mergeCell ref="O22:P22"/>
    <mergeCell ref="S22:T22"/>
    <mergeCell ref="W22:X22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5" spans="3:8" ht="39.75" customHeight="1">
      <c r="C5" s="4" t="s">
        <v>438</v>
      </c>
      <c r="D5" s="4"/>
      <c r="E5" s="4"/>
      <c r="F5" s="4"/>
      <c r="G5" s="4"/>
      <c r="H5" s="4"/>
    </row>
    <row r="6" spans="3:8" ht="15">
      <c r="C6" s="11" t="s">
        <v>75</v>
      </c>
      <c r="D6" s="11"/>
      <c r="G6" s="11" t="s">
        <v>76</v>
      </c>
      <c r="H6" s="11"/>
    </row>
    <row r="7" spans="3:8" ht="15">
      <c r="C7" s="11" t="s">
        <v>233</v>
      </c>
      <c r="D7" s="11"/>
      <c r="E7" s="11"/>
      <c r="F7" s="11"/>
      <c r="G7" s="11"/>
      <c r="H7" s="11"/>
    </row>
    <row r="8" spans="1:8" ht="15">
      <c r="A8" t="s">
        <v>78</v>
      </c>
      <c r="C8" s="6">
        <v>213059</v>
      </c>
      <c r="D8" s="6"/>
      <c r="G8" s="6">
        <v>200179</v>
      </c>
      <c r="H8" s="6"/>
    </row>
    <row r="9" spans="1:8" ht="15">
      <c r="A9" t="s">
        <v>82</v>
      </c>
      <c r="D9" s="8">
        <v>45539</v>
      </c>
      <c r="H9" s="8">
        <v>39056</v>
      </c>
    </row>
    <row r="11" spans="1:8" ht="15">
      <c r="A11" t="s">
        <v>436</v>
      </c>
      <c r="D11" s="8">
        <v>167520</v>
      </c>
      <c r="H11" s="8">
        <v>161123</v>
      </c>
    </row>
    <row r="12" spans="1:8" ht="15">
      <c r="A12" t="s">
        <v>439</v>
      </c>
      <c r="D12" s="8">
        <v>102215</v>
      </c>
      <c r="H12" s="8">
        <v>102438</v>
      </c>
    </row>
    <row r="13" spans="1:8" ht="15">
      <c r="A13" t="s">
        <v>84</v>
      </c>
      <c r="D13" s="8">
        <v>46194</v>
      </c>
      <c r="H13" s="8">
        <v>56436</v>
      </c>
    </row>
    <row r="14" spans="1:8" ht="15">
      <c r="A14" t="s">
        <v>85</v>
      </c>
      <c r="D14" s="8">
        <v>14046</v>
      </c>
      <c r="H14" s="8">
        <v>12480</v>
      </c>
    </row>
    <row r="16" spans="1:8" ht="15">
      <c r="A16" t="s">
        <v>167</v>
      </c>
      <c r="D16" s="8">
        <v>5065</v>
      </c>
      <c r="H16" s="7">
        <v>-10231</v>
      </c>
    </row>
    <row r="17" spans="1:8" ht="15">
      <c r="A17" t="s">
        <v>91</v>
      </c>
      <c r="D17" s="8">
        <v>3081</v>
      </c>
      <c r="H17" s="8">
        <v>2521</v>
      </c>
    </row>
    <row r="18" spans="1:8" ht="15">
      <c r="A18" t="s">
        <v>90</v>
      </c>
      <c r="D18" s="8">
        <v>17421</v>
      </c>
      <c r="H18" s="8">
        <v>16364</v>
      </c>
    </row>
    <row r="20" spans="1:8" ht="15">
      <c r="A20" t="s">
        <v>93</v>
      </c>
      <c r="D20" s="7">
        <v>-9275</v>
      </c>
      <c r="H20" s="7">
        <v>-24074</v>
      </c>
    </row>
    <row r="21" spans="1:8" ht="15">
      <c r="A21" t="s">
        <v>94</v>
      </c>
      <c r="D21" s="7">
        <v>-5251</v>
      </c>
      <c r="H21" s="7">
        <v>-11669</v>
      </c>
    </row>
    <row r="23" spans="1:8" ht="15">
      <c r="A23" t="s">
        <v>440</v>
      </c>
      <c r="C23" s="13">
        <v>-4024</v>
      </c>
      <c r="D23" s="13"/>
      <c r="G23" s="13">
        <v>-12405</v>
      </c>
      <c r="H23" s="1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5" spans="3:8" ht="15">
      <c r="C5" s="11" t="s">
        <v>441</v>
      </c>
      <c r="D5" s="11"/>
      <c r="E5" s="11"/>
      <c r="F5" s="11"/>
      <c r="G5" s="11"/>
      <c r="H5" s="11"/>
    </row>
    <row r="6" spans="3:8" ht="15">
      <c r="C6" s="11" t="s">
        <v>75</v>
      </c>
      <c r="D6" s="11"/>
      <c r="G6" s="11" t="s">
        <v>76</v>
      </c>
      <c r="H6" s="11"/>
    </row>
    <row r="7" spans="3:8" ht="15">
      <c r="C7" s="11" t="s">
        <v>233</v>
      </c>
      <c r="D7" s="11"/>
      <c r="E7" s="11"/>
      <c r="F7" s="11"/>
      <c r="G7" s="11"/>
      <c r="H7" s="11"/>
    </row>
    <row r="8" spans="1:8" ht="15">
      <c r="A8" t="s">
        <v>78</v>
      </c>
      <c r="C8" s="6">
        <v>935823</v>
      </c>
      <c r="D8" s="6"/>
      <c r="G8" s="6">
        <v>980927</v>
      </c>
      <c r="H8" s="6"/>
    </row>
    <row r="9" spans="1:8" ht="15">
      <c r="A9" t="s">
        <v>82</v>
      </c>
      <c r="D9" s="8">
        <v>261839</v>
      </c>
      <c r="H9" s="8">
        <v>324072</v>
      </c>
    </row>
    <row r="11" spans="1:8" ht="15">
      <c r="A11" t="s">
        <v>436</v>
      </c>
      <c r="D11" s="8">
        <v>673984</v>
      </c>
      <c r="H11" s="8">
        <v>656855</v>
      </c>
    </row>
    <row r="12" spans="1:8" ht="15">
      <c r="A12" t="s">
        <v>439</v>
      </c>
      <c r="D12" s="8">
        <v>313395</v>
      </c>
      <c r="H12" s="8">
        <v>301979</v>
      </c>
    </row>
    <row r="13" spans="1:8" ht="15">
      <c r="A13" t="s">
        <v>84</v>
      </c>
      <c r="D13" s="8">
        <v>153643</v>
      </c>
      <c r="H13" s="8">
        <v>174413</v>
      </c>
    </row>
    <row r="14" spans="1:8" ht="15">
      <c r="A14" t="s">
        <v>85</v>
      </c>
      <c r="D14" s="8">
        <v>43325</v>
      </c>
      <c r="H14" s="8">
        <v>39480</v>
      </c>
    </row>
    <row r="16" spans="1:8" ht="15">
      <c r="A16" t="s">
        <v>88</v>
      </c>
      <c r="D16" s="8">
        <v>163621</v>
      </c>
      <c r="H16" s="8">
        <v>140983</v>
      </c>
    </row>
    <row r="17" spans="1:8" ht="15">
      <c r="A17" t="s">
        <v>91</v>
      </c>
      <c r="D17" s="8">
        <v>8744</v>
      </c>
      <c r="H17" s="8">
        <v>6712</v>
      </c>
    </row>
    <row r="18" spans="1:8" ht="15">
      <c r="A18" t="s">
        <v>90</v>
      </c>
      <c r="D18" s="8">
        <v>51622</v>
      </c>
      <c r="H18" s="8">
        <v>49155</v>
      </c>
    </row>
    <row r="20" spans="1:8" ht="15">
      <c r="A20" t="s">
        <v>171</v>
      </c>
      <c r="D20" s="8">
        <v>120743</v>
      </c>
      <c r="H20" s="8">
        <v>98540</v>
      </c>
    </row>
    <row r="21" spans="1:8" ht="15">
      <c r="A21" t="s">
        <v>172</v>
      </c>
      <c r="D21" s="8">
        <v>38307</v>
      </c>
      <c r="H21" s="8">
        <v>31004</v>
      </c>
    </row>
    <row r="23" spans="1:8" ht="15">
      <c r="A23" t="s">
        <v>442</v>
      </c>
      <c r="C23" s="6">
        <v>82436</v>
      </c>
      <c r="D23" s="6"/>
      <c r="G23" s="6">
        <v>67536</v>
      </c>
      <c r="H23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5" spans="3:8" ht="15">
      <c r="C5" s="11" t="s">
        <v>443</v>
      </c>
      <c r="D5" s="11"/>
      <c r="E5" s="11"/>
      <c r="F5" s="11"/>
      <c r="G5" s="11"/>
      <c r="H5" s="11"/>
    </row>
    <row r="6" spans="3:8" ht="15">
      <c r="C6" s="11" t="s">
        <v>75</v>
      </c>
      <c r="D6" s="11"/>
      <c r="G6" s="11" t="s">
        <v>76</v>
      </c>
      <c r="H6" s="11"/>
    </row>
    <row r="7" spans="3:8" ht="15">
      <c r="C7" s="11" t="s">
        <v>233</v>
      </c>
      <c r="D7" s="11"/>
      <c r="E7" s="11"/>
      <c r="F7" s="11"/>
      <c r="G7" s="11"/>
      <c r="H7" s="11"/>
    </row>
    <row r="8" spans="1:8" ht="15">
      <c r="A8" t="s">
        <v>78</v>
      </c>
      <c r="C8" s="6">
        <v>1276308</v>
      </c>
      <c r="D8" s="6"/>
      <c r="G8" s="6">
        <v>1376388</v>
      </c>
      <c r="H8" s="6"/>
    </row>
    <row r="9" spans="1:8" ht="15">
      <c r="A9" t="s">
        <v>82</v>
      </c>
      <c r="D9" s="8">
        <v>334888</v>
      </c>
      <c r="H9" s="8">
        <v>460836</v>
      </c>
    </row>
    <row r="11" spans="1:8" ht="15">
      <c r="A11" t="s">
        <v>436</v>
      </c>
      <c r="D11" s="8">
        <v>941420</v>
      </c>
      <c r="H11" s="8">
        <v>915552</v>
      </c>
    </row>
    <row r="12" spans="1:8" ht="15">
      <c r="A12" t="s">
        <v>439</v>
      </c>
      <c r="D12" s="8">
        <v>413140</v>
      </c>
      <c r="H12" s="8">
        <v>400222</v>
      </c>
    </row>
    <row r="13" spans="1:8" ht="15">
      <c r="A13" t="s">
        <v>84</v>
      </c>
      <c r="D13" s="8">
        <v>212693</v>
      </c>
      <c r="H13" s="8">
        <v>228609</v>
      </c>
    </row>
    <row r="14" spans="1:8" ht="15">
      <c r="A14" t="s">
        <v>85</v>
      </c>
      <c r="D14" s="8">
        <v>56221</v>
      </c>
      <c r="H14" s="8">
        <v>51810</v>
      </c>
    </row>
    <row r="16" spans="1:8" ht="15">
      <c r="A16" t="s">
        <v>88</v>
      </c>
      <c r="D16" s="8">
        <v>259366</v>
      </c>
      <c r="H16" s="8">
        <v>234911</v>
      </c>
    </row>
    <row r="17" spans="1:8" ht="15">
      <c r="A17" t="s">
        <v>91</v>
      </c>
      <c r="D17" s="8">
        <v>10308</v>
      </c>
      <c r="H17" s="8">
        <v>9615</v>
      </c>
    </row>
    <row r="18" spans="1:8" ht="15">
      <c r="A18" t="s">
        <v>90</v>
      </c>
      <c r="D18" s="8">
        <v>69464</v>
      </c>
      <c r="H18" s="8">
        <v>65146</v>
      </c>
    </row>
    <row r="20" spans="1:8" ht="15">
      <c r="A20" t="s">
        <v>171</v>
      </c>
      <c r="D20" s="8">
        <v>200210</v>
      </c>
      <c r="H20" s="8">
        <v>179380</v>
      </c>
    </row>
    <row r="21" spans="1:8" ht="15">
      <c r="A21" t="s">
        <v>172</v>
      </c>
      <c r="D21" s="8">
        <v>65887</v>
      </c>
      <c r="H21" s="8">
        <v>59544</v>
      </c>
    </row>
    <row r="23" spans="1:8" ht="15">
      <c r="A23" t="s">
        <v>442</v>
      </c>
      <c r="C23" s="6">
        <v>134323</v>
      </c>
      <c r="D23" s="6"/>
      <c r="G23" s="6">
        <v>119836</v>
      </c>
      <c r="H23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3:8" ht="39.75" customHeight="1">
      <c r="C5" s="4" t="s">
        <v>438</v>
      </c>
      <c r="D5" s="4"/>
      <c r="E5" s="4"/>
      <c r="F5" s="4"/>
      <c r="G5" s="4"/>
      <c r="H5" s="4"/>
    </row>
    <row r="6" spans="3:8" ht="15">
      <c r="C6" s="11" t="s">
        <v>75</v>
      </c>
      <c r="D6" s="11"/>
      <c r="G6" s="11" t="s">
        <v>76</v>
      </c>
      <c r="H6" s="11"/>
    </row>
    <row r="7" spans="3:8" ht="15">
      <c r="C7" s="11" t="s">
        <v>233</v>
      </c>
      <c r="D7" s="11"/>
      <c r="E7" s="11"/>
      <c r="F7" s="11"/>
      <c r="G7" s="11"/>
      <c r="H7" s="11"/>
    </row>
    <row r="8" spans="1:8" ht="15">
      <c r="A8" t="s">
        <v>79</v>
      </c>
      <c r="C8" s="6">
        <v>380094</v>
      </c>
      <c r="D8" s="6"/>
      <c r="G8" s="6">
        <v>339790</v>
      </c>
      <c r="H8" s="6"/>
    </row>
    <row r="9" ht="15">
      <c r="A9" t="s">
        <v>81</v>
      </c>
    </row>
    <row r="10" spans="1:8" ht="15">
      <c r="A10" t="s">
        <v>86</v>
      </c>
      <c r="D10" s="8">
        <v>342629</v>
      </c>
      <c r="H10" s="8">
        <v>300611</v>
      </c>
    </row>
    <row r="11" spans="1:8" ht="15">
      <c r="A11" t="s">
        <v>84</v>
      </c>
      <c r="D11" s="8">
        <v>12335</v>
      </c>
      <c r="H11" s="8">
        <v>13409</v>
      </c>
    </row>
    <row r="13" spans="1:8" ht="15">
      <c r="A13" t="s">
        <v>88</v>
      </c>
      <c r="D13" s="8">
        <v>25130</v>
      </c>
      <c r="H13" s="8">
        <v>25770</v>
      </c>
    </row>
    <row r="14" spans="1:8" ht="15">
      <c r="A14" t="s">
        <v>91</v>
      </c>
      <c r="D14" s="7">
        <v>-210</v>
      </c>
      <c r="H14" s="8">
        <v>44</v>
      </c>
    </row>
    <row r="15" spans="1:8" ht="15">
      <c r="A15" t="s">
        <v>90</v>
      </c>
      <c r="D15" s="8">
        <v>1962</v>
      </c>
      <c r="H15" s="8">
        <v>1794</v>
      </c>
    </row>
    <row r="17" spans="1:8" ht="15">
      <c r="A17" t="s">
        <v>171</v>
      </c>
      <c r="D17" s="8">
        <v>22958</v>
      </c>
      <c r="H17" s="8">
        <v>24020</v>
      </c>
    </row>
    <row r="18" spans="1:8" ht="15">
      <c r="A18" t="s">
        <v>172</v>
      </c>
      <c r="D18" s="8">
        <v>8407</v>
      </c>
      <c r="H18" s="8">
        <v>8708</v>
      </c>
    </row>
    <row r="20" spans="1:8" ht="15">
      <c r="A20" t="s">
        <v>95</v>
      </c>
      <c r="D20" s="8">
        <v>14551</v>
      </c>
      <c r="H20" s="8">
        <v>15312</v>
      </c>
    </row>
    <row r="21" spans="1:8" ht="15">
      <c r="A21" t="s">
        <v>96</v>
      </c>
      <c r="D21" s="8">
        <v>216</v>
      </c>
      <c r="H21" s="8">
        <v>435</v>
      </c>
    </row>
    <row r="23" spans="1:8" ht="15">
      <c r="A23" t="s">
        <v>445</v>
      </c>
      <c r="C23" s="6">
        <v>14335</v>
      </c>
      <c r="D23" s="6"/>
      <c r="G23" s="6">
        <v>14877</v>
      </c>
      <c r="H23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3:8" ht="39.75" customHeight="1">
      <c r="C5" s="4" t="s">
        <v>446</v>
      </c>
      <c r="D5" s="4"/>
      <c r="E5" s="4"/>
      <c r="F5" s="4"/>
      <c r="G5" s="4"/>
      <c r="H5" s="4"/>
    </row>
    <row r="6" spans="3:8" ht="15">
      <c r="C6" s="11" t="s">
        <v>75</v>
      </c>
      <c r="D6" s="11"/>
      <c r="G6" s="11" t="s">
        <v>76</v>
      </c>
      <c r="H6" s="11"/>
    </row>
    <row r="7" spans="3:8" ht="15">
      <c r="C7" s="11" t="s">
        <v>233</v>
      </c>
      <c r="D7" s="11"/>
      <c r="E7" s="11"/>
      <c r="F7" s="11"/>
      <c r="G7" s="11"/>
      <c r="H7" s="11"/>
    </row>
    <row r="8" spans="1:8" ht="15">
      <c r="A8" t="s">
        <v>79</v>
      </c>
      <c r="C8" s="6">
        <v>872536</v>
      </c>
      <c r="D8" s="6"/>
      <c r="G8" s="6">
        <v>838038</v>
      </c>
      <c r="H8" s="6"/>
    </row>
    <row r="9" ht="15">
      <c r="A9" t="s">
        <v>81</v>
      </c>
    </row>
    <row r="10" spans="1:8" ht="15">
      <c r="A10" t="s">
        <v>86</v>
      </c>
      <c r="D10" s="8">
        <v>806586</v>
      </c>
      <c r="H10" s="8">
        <v>757919</v>
      </c>
    </row>
    <row r="11" spans="1:8" ht="15">
      <c r="A11" t="s">
        <v>84</v>
      </c>
      <c r="D11" s="8">
        <v>35446</v>
      </c>
      <c r="H11" s="8">
        <v>43351</v>
      </c>
    </row>
    <row r="13" spans="1:8" ht="15">
      <c r="A13" t="s">
        <v>88</v>
      </c>
      <c r="D13" s="8">
        <v>30504</v>
      </c>
      <c r="H13" s="8">
        <v>36768</v>
      </c>
    </row>
    <row r="14" spans="1:8" ht="15">
      <c r="A14" t="s">
        <v>91</v>
      </c>
      <c r="D14" s="8">
        <v>38</v>
      </c>
      <c r="H14" s="8">
        <v>44</v>
      </c>
    </row>
    <row r="15" spans="1:8" ht="15">
      <c r="A15" t="s">
        <v>90</v>
      </c>
      <c r="D15" s="8">
        <v>5095</v>
      </c>
      <c r="H15" s="8">
        <v>4945</v>
      </c>
    </row>
    <row r="17" spans="1:8" ht="15">
      <c r="A17" t="s">
        <v>171</v>
      </c>
      <c r="D17" s="8">
        <v>25447</v>
      </c>
      <c r="H17" s="8">
        <v>31867</v>
      </c>
    </row>
    <row r="18" spans="1:8" ht="15">
      <c r="A18" t="s">
        <v>172</v>
      </c>
      <c r="D18" s="8">
        <v>9560</v>
      </c>
      <c r="H18" s="8">
        <v>12042</v>
      </c>
    </row>
    <row r="20" spans="1:8" ht="15">
      <c r="A20" t="s">
        <v>95</v>
      </c>
      <c r="D20" s="8">
        <v>15887</v>
      </c>
      <c r="H20" s="8">
        <v>19825</v>
      </c>
    </row>
    <row r="21" spans="1:8" ht="15">
      <c r="A21" t="s">
        <v>96</v>
      </c>
      <c r="D21" s="8">
        <v>170</v>
      </c>
      <c r="H21" s="8">
        <v>500</v>
      </c>
    </row>
    <row r="23" spans="1:8" ht="15">
      <c r="A23" t="s">
        <v>445</v>
      </c>
      <c r="C23" s="6">
        <v>15717</v>
      </c>
      <c r="D23" s="6"/>
      <c r="G23" s="6">
        <v>19325</v>
      </c>
      <c r="H23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3:8" ht="39.75" customHeight="1">
      <c r="C5" s="4" t="s">
        <v>447</v>
      </c>
      <c r="D5" s="4"/>
      <c r="E5" s="4"/>
      <c r="F5" s="4"/>
      <c r="G5" s="4"/>
      <c r="H5" s="4"/>
    </row>
    <row r="6" spans="3:8" ht="15">
      <c r="C6" s="11" t="s">
        <v>75</v>
      </c>
      <c r="D6" s="11"/>
      <c r="G6" s="11" t="s">
        <v>76</v>
      </c>
      <c r="H6" s="11"/>
    </row>
    <row r="7" spans="3:8" ht="15">
      <c r="C7" s="11" t="s">
        <v>233</v>
      </c>
      <c r="D7" s="11"/>
      <c r="E7" s="11"/>
      <c r="F7" s="11"/>
      <c r="G7" s="11"/>
      <c r="H7" s="11"/>
    </row>
    <row r="8" spans="1:8" ht="15">
      <c r="A8" t="s">
        <v>79</v>
      </c>
      <c r="C8" s="6">
        <v>1173576</v>
      </c>
      <c r="D8" s="6"/>
      <c r="G8" s="6">
        <v>1127982</v>
      </c>
      <c r="H8" s="6"/>
    </row>
    <row r="9" ht="15">
      <c r="A9" t="s">
        <v>81</v>
      </c>
    </row>
    <row r="10" spans="1:8" ht="15">
      <c r="A10" t="s">
        <v>86</v>
      </c>
      <c r="D10" s="8">
        <v>1073090</v>
      </c>
      <c r="H10" s="8">
        <v>1009188</v>
      </c>
    </row>
    <row r="11" spans="1:8" ht="15">
      <c r="A11" t="s">
        <v>84</v>
      </c>
      <c r="D11" s="8">
        <v>47764</v>
      </c>
      <c r="H11" s="8">
        <v>58368</v>
      </c>
    </row>
    <row r="13" spans="1:8" ht="15">
      <c r="A13" t="s">
        <v>88</v>
      </c>
      <c r="D13" s="8">
        <v>52722</v>
      </c>
      <c r="H13" s="8">
        <v>60426</v>
      </c>
    </row>
    <row r="14" spans="1:8" ht="15">
      <c r="A14" t="s">
        <v>91</v>
      </c>
      <c r="D14" s="8">
        <v>1187</v>
      </c>
      <c r="H14" s="8">
        <v>1246</v>
      </c>
    </row>
    <row r="15" spans="1:8" ht="15">
      <c r="A15" t="s">
        <v>90</v>
      </c>
      <c r="D15" s="8">
        <v>6813</v>
      </c>
      <c r="H15" s="8">
        <v>6738</v>
      </c>
    </row>
    <row r="17" spans="1:8" ht="15">
      <c r="A17" t="s">
        <v>171</v>
      </c>
      <c r="D17" s="8">
        <v>47096</v>
      </c>
      <c r="H17" s="8">
        <v>54934</v>
      </c>
    </row>
    <row r="18" spans="1:8" ht="15">
      <c r="A18" t="s">
        <v>172</v>
      </c>
      <c r="D18" s="8">
        <v>17402</v>
      </c>
      <c r="H18" s="8">
        <v>20711</v>
      </c>
    </row>
    <row r="20" spans="1:8" ht="15">
      <c r="A20" t="s">
        <v>95</v>
      </c>
      <c r="D20" s="8">
        <v>29694</v>
      </c>
      <c r="H20" s="8">
        <v>34223</v>
      </c>
    </row>
    <row r="21" spans="1:8" ht="15">
      <c r="A21" t="s">
        <v>96</v>
      </c>
      <c r="D21" s="8">
        <v>684</v>
      </c>
      <c r="H21" s="8">
        <v>1079</v>
      </c>
    </row>
    <row r="23" spans="1:8" ht="15">
      <c r="A23" t="s">
        <v>445</v>
      </c>
      <c r="C23" s="6">
        <v>29010</v>
      </c>
      <c r="D23" s="6"/>
      <c r="G23" s="6">
        <v>33144</v>
      </c>
      <c r="H23" s="6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3:24" ht="15">
      <c r="C5" s="11" t="s">
        <v>71</v>
      </c>
      <c r="D5" s="11"/>
      <c r="E5" s="11"/>
      <c r="F5" s="11"/>
      <c r="G5" s="11"/>
      <c r="H5" s="11"/>
      <c r="K5" s="11" t="s">
        <v>72</v>
      </c>
      <c r="L5" s="11"/>
      <c r="M5" s="11"/>
      <c r="N5" s="11"/>
      <c r="O5" s="11"/>
      <c r="P5" s="11"/>
      <c r="S5" s="11" t="s">
        <v>73</v>
      </c>
      <c r="T5" s="11"/>
      <c r="U5" s="11"/>
      <c r="V5" s="11"/>
      <c r="W5" s="11"/>
      <c r="X5" s="11"/>
    </row>
    <row r="6" spans="3:24" ht="15">
      <c r="C6" s="11" t="s">
        <v>74</v>
      </c>
      <c r="D6" s="11"/>
      <c r="E6" s="11"/>
      <c r="F6" s="11"/>
      <c r="G6" s="11"/>
      <c r="H6" s="11"/>
      <c r="K6" s="11" t="s">
        <v>74</v>
      </c>
      <c r="L6" s="11"/>
      <c r="M6" s="11"/>
      <c r="N6" s="11"/>
      <c r="O6" s="11"/>
      <c r="P6" s="11"/>
      <c r="S6" s="11" t="s">
        <v>74</v>
      </c>
      <c r="T6" s="11"/>
      <c r="U6" s="11"/>
      <c r="V6" s="11"/>
      <c r="W6" s="11"/>
      <c r="X6" s="11"/>
    </row>
    <row r="7" spans="3:24" ht="15">
      <c r="C7" s="11" t="s">
        <v>75</v>
      </c>
      <c r="D7" s="11"/>
      <c r="G7" s="11" t="s">
        <v>76</v>
      </c>
      <c r="H7" s="11"/>
      <c r="K7" s="11" t="s">
        <v>75</v>
      </c>
      <c r="L7" s="11"/>
      <c r="O7" s="11" t="s">
        <v>76</v>
      </c>
      <c r="P7" s="11"/>
      <c r="S7" s="11" t="s">
        <v>75</v>
      </c>
      <c r="T7" s="11"/>
      <c r="W7" s="11" t="s">
        <v>76</v>
      </c>
      <c r="X7" s="11"/>
    </row>
    <row r="8" spans="1:24" ht="15">
      <c r="A8" t="s">
        <v>95</v>
      </c>
      <c r="C8" s="6">
        <v>10420</v>
      </c>
      <c r="D8" s="6"/>
      <c r="G8" s="6">
        <v>2907</v>
      </c>
      <c r="H8" s="6"/>
      <c r="K8" s="6">
        <v>97546</v>
      </c>
      <c r="L8" s="6"/>
      <c r="O8" s="6">
        <v>87361</v>
      </c>
      <c r="P8" s="6"/>
      <c r="S8" s="6">
        <v>163240</v>
      </c>
      <c r="T8" s="6"/>
      <c r="W8" s="6">
        <v>154059</v>
      </c>
      <c r="X8" s="6"/>
    </row>
    <row r="10" ht="15">
      <c r="A10" t="s">
        <v>104</v>
      </c>
    </row>
    <row r="11" ht="15">
      <c r="A11" t="s">
        <v>105</v>
      </c>
    </row>
    <row r="12" spans="1:24" ht="15">
      <c r="A12" t="s">
        <v>106</v>
      </c>
      <c r="D12" t="s">
        <v>51</v>
      </c>
      <c r="H12" t="s">
        <v>51</v>
      </c>
      <c r="L12" t="s">
        <v>51</v>
      </c>
      <c r="P12" t="s">
        <v>51</v>
      </c>
      <c r="T12" s="7">
        <v>-14118</v>
      </c>
      <c r="X12" s="7">
        <v>-18922</v>
      </c>
    </row>
    <row r="13" spans="1:24" ht="15">
      <c r="A13" t="s">
        <v>107</v>
      </c>
      <c r="D13" s="8">
        <v>207</v>
      </c>
      <c r="H13" s="8">
        <v>207</v>
      </c>
      <c r="L13" s="8">
        <v>621</v>
      </c>
      <c r="P13" s="8">
        <v>621</v>
      </c>
      <c r="T13" s="8">
        <v>828</v>
      </c>
      <c r="X13" s="8">
        <v>828</v>
      </c>
    </row>
    <row r="14" spans="1:24" ht="15">
      <c r="A14" t="s">
        <v>108</v>
      </c>
      <c r="D14" s="8">
        <v>3944</v>
      </c>
      <c r="H14" s="8">
        <v>4196</v>
      </c>
      <c r="L14" s="8">
        <v>11832</v>
      </c>
      <c r="P14" s="8">
        <v>12586</v>
      </c>
      <c r="T14" s="8">
        <v>16027</v>
      </c>
      <c r="X14" s="8">
        <v>17915</v>
      </c>
    </row>
    <row r="15" spans="1:24" ht="15">
      <c r="A15" t="s">
        <v>109</v>
      </c>
      <c r="D15" s="7">
        <v>-3555</v>
      </c>
      <c r="H15" s="7">
        <v>-3796</v>
      </c>
      <c r="L15" s="7">
        <v>-10667</v>
      </c>
      <c r="P15" s="7">
        <v>-11388</v>
      </c>
      <c r="T15" s="7">
        <v>-2741</v>
      </c>
      <c r="X15" s="7">
        <v>-404</v>
      </c>
    </row>
    <row r="17" spans="1:24" ht="15">
      <c r="A17" t="s">
        <v>110</v>
      </c>
      <c r="D17" s="8">
        <v>596</v>
      </c>
      <c r="H17" s="8">
        <v>607</v>
      </c>
      <c r="L17" s="8">
        <v>1786</v>
      </c>
      <c r="P17" s="8">
        <v>1819</v>
      </c>
      <c r="T17" s="7">
        <v>-4</v>
      </c>
      <c r="X17" s="7">
        <v>-583</v>
      </c>
    </row>
    <row r="19" ht="15">
      <c r="A19" t="s">
        <v>111</v>
      </c>
    </row>
    <row r="20" spans="1:24" ht="15">
      <c r="A20" t="s">
        <v>112</v>
      </c>
      <c r="D20" s="8">
        <v>518</v>
      </c>
      <c r="H20" s="8">
        <v>518</v>
      </c>
      <c r="L20" s="8">
        <v>1554</v>
      </c>
      <c r="P20" s="8">
        <v>1556</v>
      </c>
      <c r="T20" s="8">
        <v>2073</v>
      </c>
      <c r="X20" s="8">
        <v>2073</v>
      </c>
    </row>
    <row r="22" spans="1:24" ht="15">
      <c r="A22" t="s">
        <v>113</v>
      </c>
      <c r="D22" s="8">
        <v>518</v>
      </c>
      <c r="H22" s="8">
        <v>518</v>
      </c>
      <c r="L22" s="8">
        <v>1554</v>
      </c>
      <c r="P22" s="8">
        <v>1556</v>
      </c>
      <c r="T22" s="8">
        <v>2073</v>
      </c>
      <c r="X22" s="8">
        <v>2073</v>
      </c>
    </row>
    <row r="24" spans="1:24" ht="15">
      <c r="A24" t="s">
        <v>114</v>
      </c>
      <c r="D24" s="8">
        <v>1012</v>
      </c>
      <c r="H24" s="7">
        <v>-238</v>
      </c>
      <c r="L24" s="8">
        <v>1861</v>
      </c>
      <c r="P24" s="8">
        <v>614</v>
      </c>
      <c r="T24" s="8">
        <v>1408</v>
      </c>
      <c r="X24" s="8">
        <v>233</v>
      </c>
    </row>
    <row r="26" spans="1:24" ht="15">
      <c r="A26" s="5" t="s">
        <v>115</v>
      </c>
      <c r="D26" s="8">
        <v>2126</v>
      </c>
      <c r="H26" s="8">
        <v>887</v>
      </c>
      <c r="L26" s="8">
        <v>5201</v>
      </c>
      <c r="P26" s="8">
        <v>3989</v>
      </c>
      <c r="T26" s="8">
        <v>3477</v>
      </c>
      <c r="X26" s="8">
        <v>1723</v>
      </c>
    </row>
    <row r="28" spans="1:24" ht="15">
      <c r="A28" t="s">
        <v>116</v>
      </c>
      <c r="D28" s="8">
        <v>12546</v>
      </c>
      <c r="H28" s="8">
        <v>3794</v>
      </c>
      <c r="L28" s="8">
        <v>102747</v>
      </c>
      <c r="P28" s="8">
        <v>91350</v>
      </c>
      <c r="T28" s="8">
        <v>166717</v>
      </c>
      <c r="X28" s="8">
        <v>155782</v>
      </c>
    </row>
    <row r="29" spans="1:24" ht="15">
      <c r="A29" t="s">
        <v>117</v>
      </c>
      <c r="D29" s="8">
        <v>198</v>
      </c>
      <c r="H29" s="8">
        <v>427</v>
      </c>
      <c r="L29" s="8">
        <v>181</v>
      </c>
      <c r="P29" s="8">
        <v>521</v>
      </c>
      <c r="T29" s="8">
        <v>679</v>
      </c>
      <c r="X29" s="8">
        <v>1089</v>
      </c>
    </row>
    <row r="31" spans="1:24" ht="15">
      <c r="A31" t="s">
        <v>118</v>
      </c>
      <c r="C31" s="6">
        <v>12348</v>
      </c>
      <c r="D31" s="6"/>
      <c r="G31" s="6">
        <v>3367</v>
      </c>
      <c r="H31" s="6"/>
      <c r="K31" s="6">
        <v>102566</v>
      </c>
      <c r="L31" s="6"/>
      <c r="O31" s="6">
        <v>90829</v>
      </c>
      <c r="P31" s="6"/>
      <c r="S31" s="6">
        <v>166038</v>
      </c>
      <c r="T31" s="6"/>
      <c r="W31" s="6">
        <v>154693</v>
      </c>
      <c r="X31" s="6"/>
    </row>
  </sheetData>
  <sheetProtection selectLockedCells="1" selectUnlockedCells="1"/>
  <mergeCells count="25">
    <mergeCell ref="A2:F2"/>
    <mergeCell ref="C5:H5"/>
    <mergeCell ref="K5:P5"/>
    <mergeCell ref="S5:X5"/>
    <mergeCell ref="C6:H6"/>
    <mergeCell ref="K6:P6"/>
    <mergeCell ref="S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31:D31"/>
    <mergeCell ref="G31:H31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3:12" ht="15">
      <c r="C5" s="1" t="s">
        <v>202</v>
      </c>
      <c r="D5" s="1"/>
      <c r="G5" s="1" t="s">
        <v>203</v>
      </c>
      <c r="H5" s="1"/>
      <c r="K5" s="1" t="s">
        <v>429</v>
      </c>
      <c r="L5" s="1"/>
    </row>
    <row r="6" spans="1:12" ht="15">
      <c r="A6" t="s">
        <v>449</v>
      </c>
      <c r="C6" s="6">
        <v>1324</v>
      </c>
      <c r="D6" s="6"/>
      <c r="G6" s="13">
        <v>-20349</v>
      </c>
      <c r="H6" s="13"/>
      <c r="K6" s="13">
        <v>-34425</v>
      </c>
      <c r="L6" s="13"/>
    </row>
    <row r="7" spans="1:12" ht="15">
      <c r="A7" t="s">
        <v>450</v>
      </c>
      <c r="D7" s="8">
        <v>4906</v>
      </c>
      <c r="H7" s="7">
        <v>-3339</v>
      </c>
      <c r="L7" s="7">
        <v>-10326</v>
      </c>
    </row>
    <row r="8" spans="1:12" ht="15">
      <c r="A8" t="s">
        <v>451</v>
      </c>
      <c r="D8" s="7">
        <v>-13711</v>
      </c>
      <c r="H8" s="7">
        <v>-66788</v>
      </c>
      <c r="L8" s="7">
        <v>-77402</v>
      </c>
    </row>
    <row r="9" spans="1:12" ht="15">
      <c r="A9" t="s">
        <v>7</v>
      </c>
      <c r="D9" s="7">
        <v>-1260</v>
      </c>
      <c r="H9" s="8">
        <v>2608</v>
      </c>
      <c r="L9" s="7">
        <v>-1246</v>
      </c>
    </row>
    <row r="11" spans="3:12" ht="15">
      <c r="C11" s="13">
        <v>-8741</v>
      </c>
      <c r="D11" s="13"/>
      <c r="G11" s="13">
        <v>-87868</v>
      </c>
      <c r="H11" s="13"/>
      <c r="K11" s="13">
        <v>-123399</v>
      </c>
      <c r="L11" s="1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ht="15">
      <c r="A5" t="s">
        <v>453</v>
      </c>
    </row>
    <row r="6" ht="15">
      <c r="A6" t="s">
        <v>454</v>
      </c>
    </row>
    <row r="7" ht="15">
      <c r="A7" t="s">
        <v>455</v>
      </c>
    </row>
    <row r="9" ht="15">
      <c r="A9" t="s">
        <v>456</v>
      </c>
    </row>
    <row r="10" ht="15">
      <c r="A10" t="s">
        <v>457</v>
      </c>
    </row>
    <row r="11" ht="15">
      <c r="A11" t="s">
        <v>458</v>
      </c>
    </row>
    <row r="12" ht="15">
      <c r="A12" t="s">
        <v>459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5" ht="15">
      <c r="A5" t="s">
        <v>456</v>
      </c>
    </row>
    <row r="6" ht="15">
      <c r="A6" t="s">
        <v>457</v>
      </c>
    </row>
    <row r="7" ht="15">
      <c r="A7" t="s">
        <v>458</v>
      </c>
    </row>
    <row r="8" ht="15">
      <c r="A8" t="s">
        <v>459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.7109375" style="0" customWidth="1"/>
    <col min="4" max="5" width="8.7109375" style="0" customWidth="1"/>
    <col min="6" max="16384" width="8.7109375" style="0" customWidth="1"/>
  </cols>
  <sheetData>
    <row r="2" spans="1:6" ht="15">
      <c r="A2" s="1" t="s">
        <v>461</v>
      </c>
      <c r="B2" s="1"/>
      <c r="C2" s="1"/>
      <c r="D2" s="1"/>
      <c r="E2" s="1"/>
      <c r="F2" s="1"/>
    </row>
    <row r="5" spans="1:5" ht="15">
      <c r="A5" s="11" t="s">
        <v>462</v>
      </c>
      <c r="B5" s="11"/>
      <c r="C5" s="11"/>
      <c r="E5" t="s">
        <v>463</v>
      </c>
    </row>
    <row r="6" spans="1:5" ht="15">
      <c r="A6" t="s">
        <v>464</v>
      </c>
      <c r="C6" t="s">
        <v>465</v>
      </c>
      <c r="E6" t="s">
        <v>466</v>
      </c>
    </row>
    <row r="7" spans="1:5" ht="15">
      <c r="A7" t="s">
        <v>467</v>
      </c>
      <c r="C7" t="s">
        <v>468</v>
      </c>
      <c r="E7" t="s">
        <v>468</v>
      </c>
    </row>
    <row r="8" spans="1:5" ht="15">
      <c r="A8" t="s">
        <v>469</v>
      </c>
      <c r="C8" t="s">
        <v>470</v>
      </c>
      <c r="E8" t="s">
        <v>471</v>
      </c>
    </row>
    <row r="9" spans="1:5" ht="15">
      <c r="A9" t="s">
        <v>472</v>
      </c>
      <c r="C9" t="s">
        <v>473</v>
      </c>
      <c r="E9" t="s">
        <v>474</v>
      </c>
    </row>
    <row r="10" spans="1:5" ht="39.75" customHeight="1">
      <c r="A10" t="s">
        <v>475</v>
      </c>
      <c r="C10" s="9" t="s">
        <v>476</v>
      </c>
      <c r="E10" s="9" t="s">
        <v>477</v>
      </c>
    </row>
  </sheetData>
  <sheetProtection selectLockedCells="1" selectUnlockedCells="1"/>
  <mergeCells count="2">
    <mergeCell ref="A2:F2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5.7109375" style="0" customWidth="1"/>
    <col min="6" max="16384" width="8.7109375" style="0" customWidth="1"/>
  </cols>
  <sheetData>
    <row r="3" spans="1:5" ht="15">
      <c r="A3" s="11" t="s">
        <v>462</v>
      </c>
      <c r="B3" s="11"/>
      <c r="C3" s="11"/>
      <c r="E3" t="s">
        <v>463</v>
      </c>
    </row>
    <row r="4" spans="1:5" ht="15">
      <c r="A4" t="s">
        <v>464</v>
      </c>
      <c r="C4" t="s">
        <v>478</v>
      </c>
      <c r="E4" t="s">
        <v>466</v>
      </c>
    </row>
    <row r="5" spans="1:5" ht="15">
      <c r="A5" t="s">
        <v>479</v>
      </c>
      <c r="C5" t="s">
        <v>480</v>
      </c>
      <c r="E5" t="s">
        <v>481</v>
      </c>
    </row>
    <row r="6" spans="1:5" ht="15">
      <c r="A6" t="s">
        <v>467</v>
      </c>
      <c r="C6" t="s">
        <v>482</v>
      </c>
      <c r="E6" t="s">
        <v>468</v>
      </c>
    </row>
    <row r="7" spans="1:5" ht="15">
      <c r="A7" t="s">
        <v>483</v>
      </c>
      <c r="C7" t="s">
        <v>484</v>
      </c>
      <c r="E7" t="s">
        <v>485</v>
      </c>
    </row>
    <row r="8" spans="1:5" ht="15">
      <c r="A8" t="s">
        <v>469</v>
      </c>
      <c r="C8" t="s">
        <v>486</v>
      </c>
      <c r="E8" t="s">
        <v>471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487</v>
      </c>
      <c r="B2" s="1"/>
      <c r="C2" s="1"/>
      <c r="D2" s="1"/>
      <c r="E2" s="1"/>
      <c r="F2" s="1"/>
    </row>
    <row r="5" spans="1:8" ht="15">
      <c r="A5" s="5" t="s">
        <v>488</v>
      </c>
      <c r="C5" s="1" t="s">
        <v>489</v>
      </c>
      <c r="D5" s="1"/>
      <c r="G5" s="1" t="s">
        <v>463</v>
      </c>
      <c r="H5" s="1"/>
    </row>
    <row r="6" spans="1:8" ht="15">
      <c r="A6" s="5" t="s">
        <v>464</v>
      </c>
      <c r="D6" t="s">
        <v>490</v>
      </c>
      <c r="H6" t="s">
        <v>491</v>
      </c>
    </row>
    <row r="7" spans="4:8" ht="15">
      <c r="D7" t="s">
        <v>492</v>
      </c>
      <c r="H7" t="s">
        <v>493</v>
      </c>
    </row>
    <row r="8" spans="4:8" ht="15">
      <c r="D8" t="s">
        <v>494</v>
      </c>
      <c r="H8" t="s">
        <v>495</v>
      </c>
    </row>
    <row r="9" spans="4:8" ht="15">
      <c r="D9" t="s">
        <v>496</v>
      </c>
      <c r="H9" t="s">
        <v>497</v>
      </c>
    </row>
    <row r="10" spans="4:8" ht="15">
      <c r="D10" t="s">
        <v>498</v>
      </c>
      <c r="H10" t="s">
        <v>499</v>
      </c>
    </row>
    <row r="11" spans="4:8" ht="15">
      <c r="D11" t="s">
        <v>481</v>
      </c>
      <c r="H11" t="s">
        <v>500</v>
      </c>
    </row>
    <row r="12" spans="4:8" ht="15">
      <c r="D12" t="s">
        <v>501</v>
      </c>
      <c r="H12" t="s">
        <v>502</v>
      </c>
    </row>
    <row r="13" spans="4:8" ht="15">
      <c r="D13" t="s">
        <v>503</v>
      </c>
      <c r="H13" t="s">
        <v>504</v>
      </c>
    </row>
    <row r="14" spans="4:8" ht="15">
      <c r="D14" t="s">
        <v>505</v>
      </c>
      <c r="H14" t="s">
        <v>506</v>
      </c>
    </row>
    <row r="15" spans="4:8" ht="15">
      <c r="D15" t="s">
        <v>507</v>
      </c>
      <c r="H15" t="s">
        <v>508</v>
      </c>
    </row>
    <row r="16" spans="4:8" ht="15">
      <c r="D16" t="s">
        <v>509</v>
      </c>
      <c r="H16" t="s">
        <v>510</v>
      </c>
    </row>
    <row r="17" spans="4:8" ht="15">
      <c r="D17" t="s">
        <v>511</v>
      </c>
      <c r="H17" t="s">
        <v>512</v>
      </c>
    </row>
    <row r="18" spans="4:8" ht="15">
      <c r="D18" t="s">
        <v>513</v>
      </c>
      <c r="H18" t="s">
        <v>514</v>
      </c>
    </row>
    <row r="19" spans="4:8" ht="15">
      <c r="D19" t="s">
        <v>515</v>
      </c>
      <c r="H19" t="s">
        <v>516</v>
      </c>
    </row>
    <row r="20" spans="4:8" ht="15">
      <c r="D20" t="s">
        <v>517</v>
      </c>
      <c r="H20" t="s">
        <v>518</v>
      </c>
    </row>
    <row r="21" spans="4:8" ht="15">
      <c r="D21" t="s">
        <v>519</v>
      </c>
      <c r="H21" t="s">
        <v>520</v>
      </c>
    </row>
    <row r="22" spans="4:8" ht="15">
      <c r="D22" t="s">
        <v>521</v>
      </c>
      <c r="H22" t="s">
        <v>522</v>
      </c>
    </row>
    <row r="23" spans="4:8" ht="15">
      <c r="D23" t="s">
        <v>523</v>
      </c>
      <c r="H23" t="s">
        <v>524</v>
      </c>
    </row>
    <row r="24" spans="4:8" ht="15">
      <c r="D24" t="s">
        <v>525</v>
      </c>
      <c r="H24" t="s">
        <v>526</v>
      </c>
    </row>
    <row r="25" spans="4:8" ht="15">
      <c r="D25" t="s">
        <v>527</v>
      </c>
      <c r="H25" t="s">
        <v>528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15">
      <c r="A3" s="5" t="s">
        <v>488</v>
      </c>
      <c r="C3" s="1" t="s">
        <v>489</v>
      </c>
      <c r="D3" s="1"/>
      <c r="G3" s="1" t="s">
        <v>463</v>
      </c>
      <c r="H3" s="1"/>
    </row>
    <row r="4" spans="1:8" ht="15">
      <c r="A4" s="5" t="s">
        <v>467</v>
      </c>
      <c r="D4" t="s">
        <v>468</v>
      </c>
      <c r="H4" t="s">
        <v>529</v>
      </c>
    </row>
    <row r="5" spans="4:8" ht="15">
      <c r="D5" t="s">
        <v>530</v>
      </c>
      <c r="H5" t="s">
        <v>531</v>
      </c>
    </row>
    <row r="6" spans="4:8" ht="15">
      <c r="D6" t="s">
        <v>532</v>
      </c>
      <c r="H6" t="s">
        <v>533</v>
      </c>
    </row>
    <row r="7" spans="4:8" ht="15">
      <c r="D7" t="s">
        <v>534</v>
      </c>
      <c r="H7" t="s">
        <v>535</v>
      </c>
    </row>
    <row r="8" spans="4:8" ht="15">
      <c r="D8" t="s">
        <v>536</v>
      </c>
      <c r="H8" t="s">
        <v>537</v>
      </c>
    </row>
    <row r="9" spans="4:8" ht="15">
      <c r="D9" t="s">
        <v>538</v>
      </c>
      <c r="H9" t="s">
        <v>539</v>
      </c>
    </row>
    <row r="10" spans="4:8" ht="15">
      <c r="D10" t="s">
        <v>540</v>
      </c>
      <c r="H10" t="s">
        <v>541</v>
      </c>
    </row>
    <row r="11" spans="4:8" ht="15">
      <c r="D11" t="s">
        <v>542</v>
      </c>
      <c r="H11" t="s">
        <v>543</v>
      </c>
    </row>
    <row r="12" spans="4:8" ht="15">
      <c r="D12" t="s">
        <v>544</v>
      </c>
      <c r="H12" t="s">
        <v>545</v>
      </c>
    </row>
    <row r="13" spans="4:8" ht="15">
      <c r="D13" t="s">
        <v>546</v>
      </c>
      <c r="H13" t="s">
        <v>547</v>
      </c>
    </row>
    <row r="14" spans="4:8" ht="15">
      <c r="D14" t="s">
        <v>548</v>
      </c>
      <c r="H14" t="s">
        <v>549</v>
      </c>
    </row>
    <row r="15" spans="4:8" ht="15">
      <c r="D15" t="s">
        <v>550</v>
      </c>
      <c r="H15" t="s">
        <v>551</v>
      </c>
    </row>
    <row r="16" spans="4:8" ht="15">
      <c r="D16" t="s">
        <v>552</v>
      </c>
      <c r="H16" t="s">
        <v>553</v>
      </c>
    </row>
    <row r="17" spans="4:8" ht="15">
      <c r="D17" t="s">
        <v>554</v>
      </c>
      <c r="H17" t="s">
        <v>555</v>
      </c>
    </row>
    <row r="18" spans="4:8" ht="15">
      <c r="D18" t="s">
        <v>556</v>
      </c>
      <c r="H18" t="s">
        <v>557</v>
      </c>
    </row>
    <row r="19" spans="4:8" ht="15">
      <c r="D19" t="s">
        <v>558</v>
      </c>
      <c r="H19" t="s">
        <v>559</v>
      </c>
    </row>
    <row r="20" spans="4:8" ht="15">
      <c r="D20" t="s">
        <v>560</v>
      </c>
      <c r="H20" t="s">
        <v>561</v>
      </c>
    </row>
    <row r="21" spans="4:8" ht="15">
      <c r="D21" t="s">
        <v>562</v>
      </c>
      <c r="H21" t="s">
        <v>563</v>
      </c>
    </row>
    <row r="22" spans="4:8" ht="15">
      <c r="D22" t="s">
        <v>564</v>
      </c>
      <c r="H22" t="s">
        <v>565</v>
      </c>
    </row>
    <row r="23" spans="4:8" ht="15">
      <c r="D23" t="s">
        <v>566</v>
      </c>
      <c r="H23" t="s">
        <v>567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4:8" ht="15">
      <c r="D3" t="s">
        <v>568</v>
      </c>
      <c r="H3" t="s">
        <v>569</v>
      </c>
    </row>
    <row r="4" spans="4:8" ht="15">
      <c r="D4" t="s">
        <v>570</v>
      </c>
      <c r="H4" t="s">
        <v>571</v>
      </c>
    </row>
    <row r="5" spans="4:8" ht="15">
      <c r="D5" t="s">
        <v>572</v>
      </c>
      <c r="H5" t="s">
        <v>573</v>
      </c>
    </row>
    <row r="6" spans="4:8" ht="15">
      <c r="D6" t="s">
        <v>574</v>
      </c>
      <c r="H6" t="s">
        <v>575</v>
      </c>
    </row>
    <row r="7" spans="4:8" ht="15">
      <c r="D7" t="s">
        <v>576</v>
      </c>
      <c r="H7" t="s">
        <v>577</v>
      </c>
    </row>
    <row r="8" spans="1:8" ht="15">
      <c r="A8" s="5" t="s">
        <v>467</v>
      </c>
      <c r="D8" t="s">
        <v>468</v>
      </c>
      <c r="H8" t="s">
        <v>529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4:8" ht="15">
      <c r="D3" t="s">
        <v>485</v>
      </c>
      <c r="H3" t="s">
        <v>578</v>
      </c>
    </row>
    <row r="4" spans="4:8" ht="15">
      <c r="D4" t="s">
        <v>579</v>
      </c>
      <c r="H4" t="s">
        <v>580</v>
      </c>
    </row>
    <row r="5" spans="4:8" ht="15">
      <c r="D5" t="s">
        <v>581</v>
      </c>
      <c r="H5" t="s">
        <v>582</v>
      </c>
    </row>
    <row r="6" spans="4:8" ht="15">
      <c r="D6" t="s">
        <v>583</v>
      </c>
      <c r="H6" t="s">
        <v>584</v>
      </c>
    </row>
    <row r="7" spans="4:8" ht="15">
      <c r="D7" t="s">
        <v>585</v>
      </c>
      <c r="H7" t="s">
        <v>586</v>
      </c>
    </row>
    <row r="8" spans="4:8" ht="15">
      <c r="D8" t="s">
        <v>587</v>
      </c>
      <c r="H8" t="s">
        <v>588</v>
      </c>
    </row>
    <row r="9" spans="4:8" ht="15">
      <c r="D9" t="s">
        <v>589</v>
      </c>
      <c r="H9" t="s">
        <v>590</v>
      </c>
    </row>
    <row r="10" spans="4:8" ht="15">
      <c r="D10" t="s">
        <v>591</v>
      </c>
      <c r="H10" t="s">
        <v>592</v>
      </c>
    </row>
    <row r="11" spans="4:8" ht="15">
      <c r="D11" t="s">
        <v>593</v>
      </c>
      <c r="H11" t="s">
        <v>594</v>
      </c>
    </row>
    <row r="12" spans="4:8" ht="15">
      <c r="D12" t="s">
        <v>595</v>
      </c>
      <c r="H12" t="s">
        <v>596</v>
      </c>
    </row>
    <row r="13" spans="1:8" ht="15">
      <c r="A13" s="5" t="s">
        <v>469</v>
      </c>
      <c r="D13" t="s">
        <v>470</v>
      </c>
      <c r="H13" t="s">
        <v>597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2.7109375" style="0" customWidth="1"/>
    <col min="8" max="16384" width="8.7109375" style="0" customWidth="1"/>
  </cols>
  <sheetData>
    <row r="2" spans="1:6" ht="15">
      <c r="A2" s="1" t="s">
        <v>598</v>
      </c>
      <c r="B2" s="1"/>
      <c r="C2" s="1"/>
      <c r="D2" s="1"/>
      <c r="E2" s="1"/>
      <c r="F2" s="1"/>
    </row>
    <row r="5" spans="1:7" ht="15">
      <c r="A5" t="s">
        <v>599</v>
      </c>
      <c r="C5" s="11" t="s">
        <v>600</v>
      </c>
      <c r="D5" s="11"/>
      <c r="E5" s="11"/>
      <c r="F5" s="11"/>
      <c r="G5" s="11"/>
    </row>
    <row r="6" spans="3:7" ht="15">
      <c r="C6" t="s">
        <v>601</v>
      </c>
      <c r="E6" t="s">
        <v>602</v>
      </c>
      <c r="G6" s="5" t="e">
        <f>("$5",0)</f>
        <v>#VALUE!</v>
      </c>
    </row>
    <row r="7" spans="2:7" ht="15">
      <c r="B7" s="11"/>
      <c r="C7" s="11"/>
      <c r="D7" s="11"/>
      <c r="E7" s="11"/>
      <c r="F7" s="11"/>
      <c r="G7" s="11"/>
    </row>
    <row r="8" spans="1:7" ht="15">
      <c r="A8" t="s">
        <v>603</v>
      </c>
      <c r="C8" s="11" t="s">
        <v>604</v>
      </c>
      <c r="D8" s="11"/>
      <c r="E8" s="11"/>
      <c r="F8" s="11"/>
      <c r="G8" s="11"/>
    </row>
    <row r="9" spans="3:7" ht="15">
      <c r="C9" t="s">
        <v>605</v>
      </c>
      <c r="E9" t="s">
        <v>606</v>
      </c>
      <c r="G9" t="e">
        <f>("$3",0)</f>
        <v>#VALUE!</v>
      </c>
    </row>
    <row r="10" spans="3:7" ht="15">
      <c r="C10" t="s">
        <v>607</v>
      </c>
      <c r="E10" t="s">
        <v>608</v>
      </c>
      <c r="G10" t="e">
        <f>("$1",0)</f>
        <v>#VALUE!</v>
      </c>
    </row>
    <row r="11" spans="3:7" ht="15">
      <c r="C11" t="s">
        <v>609</v>
      </c>
      <c r="E11" t="s">
        <v>608</v>
      </c>
      <c r="G11" t="e">
        <f>("$1",0)</f>
        <v>#VALUE!</v>
      </c>
    </row>
    <row r="12" spans="2:7" ht="15">
      <c r="B12" s="11"/>
      <c r="C12" s="11"/>
      <c r="D12" s="11"/>
      <c r="E12" s="11"/>
      <c r="F12" s="11"/>
      <c r="G12" s="11"/>
    </row>
    <row r="13" spans="1:7" ht="15" customHeight="1">
      <c r="A13" t="s">
        <v>610</v>
      </c>
      <c r="C13" s="4" t="s">
        <v>611</v>
      </c>
      <c r="D13" s="4"/>
      <c r="E13" s="4"/>
      <c r="F13" s="4"/>
      <c r="G13" s="4"/>
    </row>
    <row r="14" spans="3:7" ht="15">
      <c r="C14" t="s">
        <v>605</v>
      </c>
      <c r="E14" t="s">
        <v>612</v>
      </c>
      <c r="G14" t="e">
        <f>#N/A</f>
        <v>#VALUE!</v>
      </c>
    </row>
    <row r="15" spans="3:7" ht="15">
      <c r="C15" t="s">
        <v>607</v>
      </c>
      <c r="E15" t="s">
        <v>613</v>
      </c>
      <c r="G15" t="e">
        <f>#N/A</f>
        <v>#VALUE!</v>
      </c>
    </row>
    <row r="16" spans="3:7" ht="15">
      <c r="C16" t="s">
        <v>609</v>
      </c>
      <c r="E16" t="s">
        <v>614</v>
      </c>
      <c r="G16" t="e">
        <f>#N/A</f>
        <v>#VALUE!</v>
      </c>
    </row>
  </sheetData>
  <sheetProtection selectLockedCells="1" selectUnlockedCells="1"/>
  <mergeCells count="6">
    <mergeCell ref="A2:F2"/>
    <mergeCell ref="C5:G5"/>
    <mergeCell ref="B7:G7"/>
    <mergeCell ref="C8:G8"/>
    <mergeCell ref="B12:G12"/>
    <mergeCell ref="C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0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16" ht="15">
      <c r="C5" s="11" t="s">
        <v>72</v>
      </c>
      <c r="D5" s="11"/>
      <c r="E5" s="11"/>
      <c r="F5" s="11"/>
      <c r="G5" s="11"/>
      <c r="H5" s="11"/>
      <c r="K5" s="11" t="s">
        <v>73</v>
      </c>
      <c r="L5" s="11"/>
      <c r="M5" s="11"/>
      <c r="N5" s="11"/>
      <c r="O5" s="11"/>
      <c r="P5" s="11"/>
    </row>
    <row r="6" spans="3:16" ht="15">
      <c r="C6" s="11" t="s">
        <v>120</v>
      </c>
      <c r="D6" s="11"/>
      <c r="E6" s="11"/>
      <c r="F6" s="11"/>
      <c r="G6" s="11"/>
      <c r="H6" s="11"/>
      <c r="K6" s="11" t="s">
        <v>120</v>
      </c>
      <c r="L6" s="11"/>
      <c r="M6" s="11"/>
      <c r="N6" s="11"/>
      <c r="O6" s="11"/>
      <c r="P6" s="11"/>
    </row>
    <row r="7" spans="3:16" ht="15">
      <c r="C7" s="11" t="s">
        <v>75</v>
      </c>
      <c r="D7" s="11"/>
      <c r="G7" s="11" t="s">
        <v>76</v>
      </c>
      <c r="H7" s="11"/>
      <c r="K7" s="11" t="s">
        <v>75</v>
      </c>
      <c r="L7" s="11"/>
      <c r="O7" s="11" t="s">
        <v>76</v>
      </c>
      <c r="P7" s="11"/>
    </row>
    <row r="8" ht="15">
      <c r="A8" s="5" t="s">
        <v>121</v>
      </c>
    </row>
    <row r="9" spans="1:16" ht="15">
      <c r="A9" t="s">
        <v>95</v>
      </c>
      <c r="C9" s="6">
        <v>97546</v>
      </c>
      <c r="D9" s="6"/>
      <c r="G9" s="6">
        <v>87361</v>
      </c>
      <c r="H9" s="6"/>
      <c r="K9" s="6">
        <v>163240</v>
      </c>
      <c r="L9" s="6"/>
      <c r="O9" s="6">
        <v>154059</v>
      </c>
      <c r="P9" s="6"/>
    </row>
    <row r="10" ht="15">
      <c r="A10" t="s">
        <v>122</v>
      </c>
    </row>
    <row r="11" spans="1:16" ht="15">
      <c r="A11" t="s">
        <v>84</v>
      </c>
      <c r="D11" s="8">
        <v>189089</v>
      </c>
      <c r="H11" s="8">
        <v>217764</v>
      </c>
      <c r="L11" s="8">
        <v>260457</v>
      </c>
      <c r="P11" s="8">
        <v>286977</v>
      </c>
    </row>
    <row r="12" spans="1:16" ht="15">
      <c r="A12" t="s">
        <v>37</v>
      </c>
      <c r="D12" s="8">
        <v>49409</v>
      </c>
      <c r="H12" s="8">
        <v>43702</v>
      </c>
      <c r="L12" s="8">
        <v>74439</v>
      </c>
      <c r="P12" s="8">
        <v>86526</v>
      </c>
    </row>
    <row r="13" ht="15">
      <c r="A13" t="s">
        <v>123</v>
      </c>
    </row>
    <row r="14" spans="1:16" ht="15">
      <c r="A14" t="s">
        <v>29</v>
      </c>
      <c r="D14" s="7">
        <v>-15330</v>
      </c>
      <c r="H14" s="8">
        <v>28531</v>
      </c>
      <c r="L14" s="7">
        <v>-13765</v>
      </c>
      <c r="P14" s="7">
        <v>-17889</v>
      </c>
    </row>
    <row r="15" spans="1:16" ht="15">
      <c r="A15" t="s">
        <v>30</v>
      </c>
      <c r="D15" s="8">
        <v>42100</v>
      </c>
      <c r="H15" s="8">
        <v>41700</v>
      </c>
      <c r="L15" s="7">
        <v>-1100</v>
      </c>
      <c r="P15" s="7">
        <v>-800</v>
      </c>
    </row>
    <row r="16" spans="1:16" ht="15">
      <c r="A16" t="s">
        <v>32</v>
      </c>
      <c r="D16" s="7">
        <v>-79127</v>
      </c>
      <c r="H16" s="8">
        <v>81389</v>
      </c>
      <c r="L16" s="7">
        <v>-114658</v>
      </c>
      <c r="P16" s="8">
        <v>79460</v>
      </c>
    </row>
    <row r="17" spans="1:16" ht="15">
      <c r="A17" t="s">
        <v>57</v>
      </c>
      <c r="D17" s="7">
        <v>-26771</v>
      </c>
      <c r="H17" s="7">
        <v>-24942</v>
      </c>
      <c r="L17" s="8">
        <v>19866</v>
      </c>
      <c r="P17" s="8">
        <v>10445</v>
      </c>
    </row>
    <row r="18" spans="1:16" ht="15">
      <c r="A18" t="s">
        <v>124</v>
      </c>
      <c r="D18" s="8">
        <v>4689</v>
      </c>
      <c r="H18" s="7">
        <v>-7055</v>
      </c>
      <c r="L18" s="8">
        <v>38084</v>
      </c>
      <c r="P18" s="7">
        <v>-11033</v>
      </c>
    </row>
    <row r="19" spans="1:16" ht="15">
      <c r="A19" t="s">
        <v>125</v>
      </c>
      <c r="D19" s="8">
        <v>43044</v>
      </c>
      <c r="H19" s="8">
        <v>12022</v>
      </c>
      <c r="L19" s="8">
        <v>3590</v>
      </c>
      <c r="P19" s="8">
        <v>22034</v>
      </c>
    </row>
    <row r="20" spans="1:16" ht="15">
      <c r="A20" t="s">
        <v>126</v>
      </c>
      <c r="D20" s="7">
        <v>-1452</v>
      </c>
      <c r="H20" s="7">
        <v>-4117</v>
      </c>
      <c r="L20" s="7">
        <v>-4483</v>
      </c>
      <c r="P20" s="7">
        <v>-4200</v>
      </c>
    </row>
    <row r="21" spans="1:16" ht="15">
      <c r="A21" t="s">
        <v>127</v>
      </c>
      <c r="D21" s="8">
        <v>9199</v>
      </c>
      <c r="H21" s="8">
        <v>4347</v>
      </c>
      <c r="L21" s="8">
        <v>10308</v>
      </c>
      <c r="P21" s="8">
        <v>5142</v>
      </c>
    </row>
    <row r="22" spans="1:16" ht="15">
      <c r="A22" t="s">
        <v>128</v>
      </c>
      <c r="D22" s="7">
        <v>-2077</v>
      </c>
      <c r="H22" s="7">
        <v>-1893</v>
      </c>
      <c r="L22" s="7">
        <v>-2473</v>
      </c>
      <c r="P22" s="7">
        <v>-2890</v>
      </c>
    </row>
    <row r="23" spans="1:16" ht="15">
      <c r="A23" t="s">
        <v>129</v>
      </c>
      <c r="D23" s="7">
        <v>-14470</v>
      </c>
      <c r="H23" s="8">
        <v>3926</v>
      </c>
      <c r="L23" s="7">
        <v>-1436</v>
      </c>
      <c r="P23" s="8">
        <v>4183</v>
      </c>
    </row>
    <row r="24" spans="1:16" ht="15">
      <c r="A24" t="s">
        <v>130</v>
      </c>
      <c r="D24" s="8">
        <v>3395</v>
      </c>
      <c r="H24" s="7">
        <v>-4813</v>
      </c>
      <c r="L24" s="7">
        <v>-10239</v>
      </c>
      <c r="P24" s="8">
        <v>702</v>
      </c>
    </row>
    <row r="26" spans="1:16" ht="15">
      <c r="A26" t="s">
        <v>131</v>
      </c>
      <c r="D26" s="8">
        <v>299244</v>
      </c>
      <c r="H26" s="8">
        <v>477922</v>
      </c>
      <c r="L26" s="8">
        <v>421830</v>
      </c>
      <c r="P26" s="8">
        <v>612716</v>
      </c>
    </row>
    <row r="28" ht="15">
      <c r="A28" s="5" t="s">
        <v>132</v>
      </c>
    </row>
    <row r="29" spans="1:16" ht="15">
      <c r="A29" t="s">
        <v>133</v>
      </c>
      <c r="D29" s="7">
        <v>-449998</v>
      </c>
      <c r="H29" s="7">
        <v>-404388</v>
      </c>
      <c r="L29" s="7">
        <v>-575141</v>
      </c>
      <c r="P29" s="7">
        <v>-555819</v>
      </c>
    </row>
    <row r="30" spans="1:16" ht="15">
      <c r="A30" t="s">
        <v>134</v>
      </c>
      <c r="D30" t="s">
        <v>51</v>
      </c>
      <c r="H30" s="7">
        <v>-17000</v>
      </c>
      <c r="L30" t="s">
        <v>51</v>
      </c>
      <c r="P30" s="7">
        <v>-17000</v>
      </c>
    </row>
    <row r="31" spans="1:16" ht="15">
      <c r="A31" t="s">
        <v>135</v>
      </c>
      <c r="D31" s="7">
        <v>-1951</v>
      </c>
      <c r="H31" s="8">
        <v>5445</v>
      </c>
      <c r="L31" s="8">
        <v>504</v>
      </c>
      <c r="P31" s="8">
        <v>9445</v>
      </c>
    </row>
    <row r="32" spans="1:16" ht="15">
      <c r="A32" t="s">
        <v>136</v>
      </c>
      <c r="D32" s="8">
        <v>9160</v>
      </c>
      <c r="H32" s="8">
        <v>7965</v>
      </c>
      <c r="L32" s="8">
        <v>14234</v>
      </c>
      <c r="P32" s="8">
        <v>4726</v>
      </c>
    </row>
    <row r="34" spans="1:16" ht="15">
      <c r="A34" t="s">
        <v>137</v>
      </c>
      <c r="D34" s="7">
        <v>-442789</v>
      </c>
      <c r="H34" s="7">
        <v>-407978</v>
      </c>
      <c r="L34" s="7">
        <v>-560403</v>
      </c>
      <c r="P34" s="7">
        <v>-558648</v>
      </c>
    </row>
    <row r="36" ht="15">
      <c r="A36" s="5" t="s">
        <v>138</v>
      </c>
    </row>
    <row r="37" spans="1:16" ht="15">
      <c r="A37" t="s">
        <v>139</v>
      </c>
      <c r="D37" s="8">
        <v>11563</v>
      </c>
      <c r="H37" s="8">
        <v>530</v>
      </c>
      <c r="L37" s="8">
        <v>11505</v>
      </c>
      <c r="P37" s="8">
        <v>507</v>
      </c>
    </row>
    <row r="38" spans="1:16" ht="15">
      <c r="A38" t="s">
        <v>140</v>
      </c>
      <c r="D38" s="7">
        <v>-68503</v>
      </c>
      <c r="H38" s="7">
        <v>-61950</v>
      </c>
      <c r="L38" s="7">
        <v>-89870</v>
      </c>
      <c r="P38" s="7">
        <v>-81138</v>
      </c>
    </row>
    <row r="39" spans="1:16" ht="15">
      <c r="A39" t="s">
        <v>141</v>
      </c>
      <c r="D39" s="7">
        <v>-204</v>
      </c>
      <c r="H39" s="7">
        <v>-99</v>
      </c>
      <c r="L39" s="7">
        <v>-544</v>
      </c>
      <c r="P39" s="7">
        <v>-198</v>
      </c>
    </row>
    <row r="40" spans="1:16" ht="15">
      <c r="A40" t="s">
        <v>142</v>
      </c>
      <c r="D40" s="8">
        <v>104308</v>
      </c>
      <c r="H40" s="8">
        <v>408946</v>
      </c>
      <c r="L40" s="8">
        <v>119308</v>
      </c>
      <c r="P40" s="8">
        <v>420946</v>
      </c>
    </row>
    <row r="41" spans="1:16" ht="15">
      <c r="A41" t="s">
        <v>143</v>
      </c>
      <c r="D41" s="7">
        <v>-100240</v>
      </c>
      <c r="H41" s="7">
        <v>-196351</v>
      </c>
      <c r="L41" s="7">
        <v>-159162</v>
      </c>
      <c r="P41" s="7">
        <v>-240999</v>
      </c>
    </row>
    <row r="42" spans="1:16" ht="15">
      <c r="A42" t="s">
        <v>144</v>
      </c>
      <c r="D42" s="8">
        <v>145000</v>
      </c>
      <c r="H42" s="7">
        <v>-150000</v>
      </c>
      <c r="L42" s="8">
        <v>150000</v>
      </c>
      <c r="P42" s="7">
        <v>-97000</v>
      </c>
    </row>
    <row r="43" spans="1:16" ht="15">
      <c r="A43" t="s">
        <v>145</v>
      </c>
      <c r="D43" s="8">
        <v>110500</v>
      </c>
      <c r="H43" s="7">
        <v>-18000</v>
      </c>
      <c r="L43" s="8">
        <v>110500</v>
      </c>
      <c r="P43" t="s">
        <v>51</v>
      </c>
    </row>
    <row r="44" spans="1:16" ht="15">
      <c r="A44" t="s">
        <v>146</v>
      </c>
      <c r="D44" s="7">
        <v>-796</v>
      </c>
      <c r="H44" s="7">
        <v>-1125</v>
      </c>
      <c r="L44" s="7">
        <v>-1025</v>
      </c>
      <c r="P44" s="7">
        <v>-1449</v>
      </c>
    </row>
    <row r="45" spans="1:16" ht="15">
      <c r="A45" t="s">
        <v>147</v>
      </c>
      <c r="D45" s="7">
        <v>-23000</v>
      </c>
      <c r="H45" t="s">
        <v>51</v>
      </c>
      <c r="L45" s="7">
        <v>-23000</v>
      </c>
      <c r="P45" t="s">
        <v>51</v>
      </c>
    </row>
    <row r="46" spans="1:16" ht="15">
      <c r="A46" t="s">
        <v>148</v>
      </c>
      <c r="D46" s="7">
        <v>-3176</v>
      </c>
      <c r="H46" s="7">
        <v>-2119</v>
      </c>
      <c r="L46" s="7">
        <v>-3176</v>
      </c>
      <c r="P46" s="7">
        <v>-2164</v>
      </c>
    </row>
    <row r="47" spans="1:16" ht="15">
      <c r="A47" t="s">
        <v>149</v>
      </c>
      <c r="D47" s="7">
        <v>-1104</v>
      </c>
      <c r="H47" s="7">
        <v>-605</v>
      </c>
      <c r="L47" s="7">
        <v>-2068</v>
      </c>
      <c r="P47" s="7">
        <v>-60</v>
      </c>
    </row>
    <row r="49" spans="1:16" ht="15">
      <c r="A49" t="s">
        <v>150</v>
      </c>
      <c r="D49" s="8">
        <v>174348</v>
      </c>
      <c r="H49" s="7">
        <v>-20773</v>
      </c>
      <c r="L49" s="8">
        <v>112468</v>
      </c>
      <c r="P49" s="7">
        <v>-1555</v>
      </c>
    </row>
    <row r="51" spans="1:16" ht="15">
      <c r="A51" t="s">
        <v>151</v>
      </c>
      <c r="D51" s="8">
        <v>283</v>
      </c>
      <c r="H51" s="7">
        <v>-14</v>
      </c>
      <c r="L51" s="8">
        <v>103</v>
      </c>
      <c r="P51" s="7">
        <v>-318</v>
      </c>
    </row>
    <row r="53" spans="1:16" ht="15">
      <c r="A53" t="s">
        <v>152</v>
      </c>
      <c r="D53" s="8">
        <v>31086</v>
      </c>
      <c r="H53" s="8">
        <v>49157</v>
      </c>
      <c r="L53" s="7">
        <v>-26002</v>
      </c>
      <c r="P53" s="8">
        <v>52195</v>
      </c>
    </row>
    <row r="54" spans="1:16" ht="15">
      <c r="A54" t="s">
        <v>153</v>
      </c>
      <c r="D54" s="8">
        <v>28066</v>
      </c>
      <c r="H54" s="8">
        <v>35997</v>
      </c>
      <c r="L54" s="8">
        <v>85154</v>
      </c>
      <c r="P54" s="8">
        <v>32959</v>
      </c>
    </row>
    <row r="56" spans="1:16" ht="15">
      <c r="A56" t="s">
        <v>154</v>
      </c>
      <c r="C56" s="6">
        <v>59152</v>
      </c>
      <c r="D56" s="6"/>
      <c r="G56" s="6">
        <v>85154</v>
      </c>
      <c r="H56" s="6"/>
      <c r="K56" s="6">
        <v>59152</v>
      </c>
      <c r="L56" s="6"/>
      <c r="O56" s="6">
        <v>85154</v>
      </c>
      <c r="P56" s="6"/>
    </row>
    <row r="58" ht="15">
      <c r="A58" t="s">
        <v>155</v>
      </c>
    </row>
    <row r="59" spans="1:16" ht="15">
      <c r="A59" t="s">
        <v>156</v>
      </c>
      <c r="C59" s="6">
        <v>45771</v>
      </c>
      <c r="D59" s="6"/>
      <c r="G59" s="6">
        <v>47134</v>
      </c>
      <c r="H59" s="6"/>
      <c r="K59" s="6">
        <v>66077</v>
      </c>
      <c r="L59" s="6"/>
      <c r="O59" s="6">
        <v>68445</v>
      </c>
      <c r="P59" s="6"/>
    </row>
    <row r="60" spans="1:16" ht="15">
      <c r="A60" t="s">
        <v>157</v>
      </c>
      <c r="D60" s="8">
        <v>3687</v>
      </c>
      <c r="H60" s="8">
        <v>6530</v>
      </c>
      <c r="L60" s="7">
        <v>-21875</v>
      </c>
      <c r="P60" s="8">
        <v>9899</v>
      </c>
    </row>
  </sheetData>
  <sheetProtection selectLockedCells="1" selectUnlockedCells="1"/>
  <mergeCells count="21">
    <mergeCell ref="A2:F2"/>
    <mergeCell ref="C5:H5"/>
    <mergeCell ref="K5:P5"/>
    <mergeCell ref="C6:H6"/>
    <mergeCell ref="K6:P6"/>
    <mergeCell ref="C7:D7"/>
    <mergeCell ref="G7:H7"/>
    <mergeCell ref="K7:L7"/>
    <mergeCell ref="O7:P7"/>
    <mergeCell ref="C9:D9"/>
    <mergeCell ref="G9:H9"/>
    <mergeCell ref="K9:L9"/>
    <mergeCell ref="O9:P9"/>
    <mergeCell ref="C56:D56"/>
    <mergeCell ref="G56:H56"/>
    <mergeCell ref="K56:L56"/>
    <mergeCell ref="O56:P56"/>
    <mergeCell ref="C59:D59"/>
    <mergeCell ref="G59:H59"/>
    <mergeCell ref="K59:L59"/>
    <mergeCell ref="O59:P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1.7109375" style="0" customWidth="1"/>
    <col min="8" max="16384" width="8.7109375" style="0" customWidth="1"/>
  </cols>
  <sheetData>
    <row r="3" spans="2:7" ht="15">
      <c r="B3" s="11"/>
      <c r="C3" s="11"/>
      <c r="D3" s="11"/>
      <c r="E3" s="11"/>
      <c r="F3" s="11"/>
      <c r="G3" s="11"/>
    </row>
    <row r="4" spans="1:3" ht="15">
      <c r="A4" t="s">
        <v>615</v>
      </c>
      <c r="C4" t="s">
        <v>616</v>
      </c>
    </row>
    <row r="5" spans="3:7" ht="15">
      <c r="C5" t="s">
        <v>605</v>
      </c>
      <c r="E5" t="s">
        <v>617</v>
      </c>
      <c r="G5" t="e">
        <f>("$3",840)</f>
        <v>#VALUE!</v>
      </c>
    </row>
    <row r="6" spans="3:7" ht="15">
      <c r="C6" t="s">
        <v>607</v>
      </c>
      <c r="E6" t="s">
        <v>618</v>
      </c>
      <c r="G6" t="e">
        <f>("$1",700)</f>
        <v>#VALUE!</v>
      </c>
    </row>
    <row r="7" spans="3:7" ht="15">
      <c r="C7" t="s">
        <v>609</v>
      </c>
      <c r="E7" t="s">
        <v>619</v>
      </c>
      <c r="G7" t="e">
        <f>("$1",200)</f>
        <v>#VALUE!</v>
      </c>
    </row>
    <row r="8" spans="2:7" ht="15">
      <c r="B8" s="11"/>
      <c r="C8" s="11"/>
      <c r="D8" s="11"/>
      <c r="E8" s="11"/>
      <c r="F8" s="11"/>
      <c r="G8" s="11"/>
    </row>
    <row r="9" spans="3:7" ht="15">
      <c r="C9" s="5" t="s">
        <v>620</v>
      </c>
      <c r="G9" s="5" t="e">
        <f>("$6",740)</f>
        <v>#VALUE!</v>
      </c>
    </row>
    <row r="10" spans="3:7" ht="15">
      <c r="C10" s="11" t="s">
        <v>621</v>
      </c>
      <c r="D10" s="11"/>
      <c r="E10" s="11"/>
      <c r="G10">
        <f>13.48%</f>
        <v>0</v>
      </c>
    </row>
  </sheetData>
  <sheetProtection selectLockedCells="1" selectUnlockedCells="1"/>
  <mergeCells count="7">
    <mergeCell ref="B3:C3"/>
    <mergeCell ref="D3:E3"/>
    <mergeCell ref="F3:G3"/>
    <mergeCell ref="B8:C8"/>
    <mergeCell ref="D8:E8"/>
    <mergeCell ref="F8:G8"/>
    <mergeCell ref="C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5" spans="3:24" ht="15">
      <c r="C5" s="1" t="s">
        <v>623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624</v>
      </c>
      <c r="D6" s="1"/>
      <c r="G6" s="1" t="s">
        <v>625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3:24" ht="15">
      <c r="C7" s="1" t="s">
        <v>75</v>
      </c>
      <c r="D7" s="1"/>
      <c r="G7" s="1" t="s">
        <v>76</v>
      </c>
      <c r="H7" s="1"/>
      <c r="K7" s="1" t="s">
        <v>626</v>
      </c>
      <c r="L7" s="1"/>
      <c r="O7" s="1" t="s">
        <v>627</v>
      </c>
      <c r="P7" s="1"/>
      <c r="S7" s="1" t="s">
        <v>628</v>
      </c>
      <c r="T7" s="1"/>
      <c r="W7" s="1" t="s">
        <v>629</v>
      </c>
      <c r="X7" s="1"/>
    </row>
    <row r="8" ht="15">
      <c r="A8" t="s">
        <v>630</v>
      </c>
    </row>
    <row r="9" spans="1:24" ht="15">
      <c r="A9" t="s">
        <v>631</v>
      </c>
      <c r="C9" s="6">
        <v>75930</v>
      </c>
      <c r="D9" s="6"/>
      <c r="G9" s="6">
        <v>73000</v>
      </c>
      <c r="H9" s="6"/>
      <c r="K9" s="6">
        <v>71661</v>
      </c>
      <c r="L9" s="6"/>
      <c r="O9" s="6">
        <v>71234</v>
      </c>
      <c r="P9" s="6"/>
      <c r="S9" s="6">
        <v>62958</v>
      </c>
      <c r="T9" s="6"/>
      <c r="W9" s="6">
        <v>67148</v>
      </c>
      <c r="X9" s="6"/>
    </row>
    <row r="10" spans="1:24" ht="15">
      <c r="A10" t="s">
        <v>632</v>
      </c>
      <c r="D10" s="8">
        <v>1839</v>
      </c>
      <c r="H10" s="8">
        <v>1835</v>
      </c>
      <c r="L10" s="8">
        <v>1884</v>
      </c>
      <c r="P10" s="8">
        <v>2063</v>
      </c>
      <c r="T10" s="8">
        <v>2002</v>
      </c>
      <c r="X10" s="8">
        <v>2001</v>
      </c>
    </row>
    <row r="11" spans="1:24" ht="15">
      <c r="A11" t="s">
        <v>633</v>
      </c>
      <c r="D11" s="8">
        <v>20718</v>
      </c>
      <c r="H11" s="8">
        <v>19438</v>
      </c>
      <c r="L11" s="8">
        <v>16678</v>
      </c>
      <c r="P11" s="8">
        <v>11802</v>
      </c>
      <c r="T11" s="8">
        <v>11809</v>
      </c>
      <c r="X11" s="8">
        <v>10605</v>
      </c>
    </row>
    <row r="13" spans="1:24" ht="15">
      <c r="A13" s="5" t="s">
        <v>634</v>
      </c>
      <c r="C13" s="6">
        <v>98487</v>
      </c>
      <c r="D13" s="6"/>
      <c r="G13" s="6">
        <v>94273</v>
      </c>
      <c r="H13" s="6"/>
      <c r="K13" s="6">
        <v>90223</v>
      </c>
      <c r="L13" s="6"/>
      <c r="O13" s="6">
        <v>85099</v>
      </c>
      <c r="P13" s="6"/>
      <c r="S13" s="6">
        <v>76769</v>
      </c>
      <c r="T13" s="6"/>
      <c r="W13" s="6">
        <v>79754</v>
      </c>
      <c r="X13" s="6"/>
    </row>
    <row r="15" ht="15">
      <c r="A15" t="s">
        <v>635</v>
      </c>
    </row>
    <row r="16" spans="1:24" ht="15">
      <c r="A16" t="s">
        <v>636</v>
      </c>
      <c r="C16" s="6">
        <v>246073</v>
      </c>
      <c r="D16" s="6"/>
      <c r="G16" s="6">
        <v>231523</v>
      </c>
      <c r="H16" s="6"/>
      <c r="K16" s="6">
        <v>219332</v>
      </c>
      <c r="L16" s="6"/>
      <c r="O16" s="6">
        <v>219521</v>
      </c>
      <c r="P16" s="6"/>
      <c r="S16" s="6">
        <v>222815</v>
      </c>
      <c r="T16" s="6"/>
      <c r="W16" s="6">
        <v>207915</v>
      </c>
      <c r="X16" s="6"/>
    </row>
    <row r="17" spans="1:24" ht="15">
      <c r="A17" t="s">
        <v>637</v>
      </c>
      <c r="D17" s="8">
        <v>98487</v>
      </c>
      <c r="H17" s="8">
        <v>94273</v>
      </c>
      <c r="L17" s="8">
        <v>90223</v>
      </c>
      <c r="P17" s="8">
        <v>85099</v>
      </c>
      <c r="T17" s="8">
        <v>76769</v>
      </c>
      <c r="X17" s="8">
        <v>79754</v>
      </c>
    </row>
    <row r="19" spans="1:24" ht="15">
      <c r="A19" s="5" t="s">
        <v>638</v>
      </c>
      <c r="C19" s="6">
        <v>344560</v>
      </c>
      <c r="D19" s="6"/>
      <c r="G19" s="6">
        <v>325796</v>
      </c>
      <c r="H19" s="6"/>
      <c r="K19" s="6">
        <v>309555</v>
      </c>
      <c r="L19" s="6"/>
      <c r="O19" s="6">
        <v>304620</v>
      </c>
      <c r="P19" s="6"/>
      <c r="S19" s="6">
        <v>299584</v>
      </c>
      <c r="T19" s="6"/>
      <c r="W19" s="6">
        <v>287669</v>
      </c>
      <c r="X19" s="6"/>
    </row>
    <row r="21" spans="4:24" ht="15">
      <c r="D21" s="16">
        <v>3.5</v>
      </c>
      <c r="H21" s="16">
        <v>3.46</v>
      </c>
      <c r="L21" s="16">
        <v>3.43</v>
      </c>
      <c r="P21" s="16">
        <v>3.58</v>
      </c>
      <c r="T21" s="16">
        <v>3.9</v>
      </c>
      <c r="X21" s="16">
        <v>3.61</v>
      </c>
    </row>
  </sheetData>
  <sheetProtection selectLockedCells="1" selectUnlockedCells="1"/>
  <mergeCells count="34">
    <mergeCell ref="A2:F2"/>
    <mergeCell ref="C5:X5"/>
    <mergeCell ref="C6:D6"/>
    <mergeCell ref="G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3:D13"/>
    <mergeCell ref="G13:H13"/>
    <mergeCell ref="K13:L13"/>
    <mergeCell ref="O13:P13"/>
    <mergeCell ref="S13:T13"/>
    <mergeCell ref="W13:X13"/>
    <mergeCell ref="C16:D16"/>
    <mergeCell ref="G16:H16"/>
    <mergeCell ref="K16:L16"/>
    <mergeCell ref="O16:P16"/>
    <mergeCell ref="S16:T16"/>
    <mergeCell ref="W16:X16"/>
    <mergeCell ref="C19:D19"/>
    <mergeCell ref="G19:H19"/>
    <mergeCell ref="K19:L19"/>
    <mergeCell ref="O19:P19"/>
    <mergeCell ref="S19:T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ht="15">
      <c r="A5" t="s">
        <v>639</v>
      </c>
    </row>
    <row r="6" ht="15">
      <c r="A6" t="s">
        <v>454</v>
      </c>
    </row>
    <row r="7" ht="15">
      <c r="A7" t="s">
        <v>455</v>
      </c>
    </row>
    <row r="8" ht="15">
      <c r="A8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3" ht="15">
      <c r="A3" t="s">
        <v>640</v>
      </c>
    </row>
    <row r="4" ht="15">
      <c r="A4" t="s">
        <v>641</v>
      </c>
    </row>
    <row r="5" ht="15">
      <c r="A5" t="s">
        <v>642</v>
      </c>
    </row>
    <row r="6" ht="15">
      <c r="A6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ht="15">
      <c r="A5" t="s">
        <v>639</v>
      </c>
    </row>
    <row r="6" ht="15">
      <c r="A6" t="s">
        <v>454</v>
      </c>
    </row>
    <row r="7" ht="15">
      <c r="A7" t="s">
        <v>455</v>
      </c>
    </row>
    <row r="8" ht="15">
      <c r="A8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3" ht="15">
      <c r="A3" t="s">
        <v>640</v>
      </c>
    </row>
    <row r="4" ht="15">
      <c r="A4" t="s">
        <v>641</v>
      </c>
    </row>
    <row r="5" ht="15">
      <c r="A5" t="s">
        <v>642</v>
      </c>
    </row>
    <row r="6" ht="15">
      <c r="A6" t="s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ht="15">
      <c r="A5" t="s">
        <v>453</v>
      </c>
    </row>
    <row r="6" ht="15">
      <c r="A6" t="s">
        <v>454</v>
      </c>
    </row>
    <row r="7" ht="15">
      <c r="A7" t="s">
        <v>455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3" ht="15">
      <c r="A3" t="s">
        <v>643</v>
      </c>
    </row>
    <row r="4" ht="15">
      <c r="A4" t="s">
        <v>641</v>
      </c>
    </row>
    <row r="5" ht="15">
      <c r="A5" t="s">
        <v>642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ht="15">
      <c r="A5" t="s">
        <v>453</v>
      </c>
    </row>
    <row r="6" ht="15">
      <c r="A6" t="s">
        <v>454</v>
      </c>
    </row>
    <row r="7" ht="15">
      <c r="A7" t="s">
        <v>455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3" ht="15">
      <c r="A3" t="s">
        <v>643</v>
      </c>
    </row>
    <row r="4" ht="15">
      <c r="A4" t="s">
        <v>641</v>
      </c>
    </row>
    <row r="5" ht="15">
      <c r="A5" t="s">
        <v>642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8" ht="15">
      <c r="C5" s="11" t="s">
        <v>74</v>
      </c>
      <c r="D5" s="11"/>
      <c r="G5" s="11" t="s">
        <v>158</v>
      </c>
      <c r="H5" s="11"/>
    </row>
    <row r="6" spans="3:8" ht="15">
      <c r="C6" s="11" t="s">
        <v>75</v>
      </c>
      <c r="D6" s="11"/>
      <c r="G6" s="11" t="s">
        <v>76</v>
      </c>
      <c r="H6" s="11"/>
    </row>
    <row r="7" ht="15">
      <c r="A7" s="5" t="s">
        <v>19</v>
      </c>
    </row>
    <row r="8" ht="15">
      <c r="A8" t="s">
        <v>20</v>
      </c>
    </row>
    <row r="9" spans="1:8" ht="15">
      <c r="A9" t="s">
        <v>21</v>
      </c>
      <c r="C9" s="6">
        <v>6440547</v>
      </c>
      <c r="D9" s="6"/>
      <c r="G9" s="6">
        <v>6193564</v>
      </c>
      <c r="H9" s="6"/>
    </row>
    <row r="10" spans="1:8" ht="15">
      <c r="A10" t="s">
        <v>22</v>
      </c>
      <c r="D10" s="7">
        <v>-2218796</v>
      </c>
      <c r="H10" s="7">
        <v>-2172966</v>
      </c>
    </row>
    <row r="11" spans="1:8" ht="15">
      <c r="A11" t="s">
        <v>23</v>
      </c>
      <c r="D11" s="8">
        <v>81</v>
      </c>
      <c r="H11" s="8">
        <v>196</v>
      </c>
    </row>
    <row r="12" spans="1:8" ht="15">
      <c r="A12" t="s">
        <v>24</v>
      </c>
      <c r="D12" s="8">
        <v>164030</v>
      </c>
      <c r="H12" s="8">
        <v>111177</v>
      </c>
    </row>
    <row r="14" spans="1:8" ht="15">
      <c r="A14" t="s">
        <v>25</v>
      </c>
      <c r="D14" s="8">
        <v>4385862</v>
      </c>
      <c r="H14" s="8">
        <v>4131971</v>
      </c>
    </row>
    <row r="16" spans="1:8" ht="15">
      <c r="A16" t="s">
        <v>26</v>
      </c>
      <c r="D16" s="8">
        <v>115841</v>
      </c>
      <c r="H16" s="8">
        <v>108569</v>
      </c>
    </row>
    <row r="18" ht="15">
      <c r="A18" t="s">
        <v>27</v>
      </c>
    </row>
    <row r="19" spans="1:8" ht="15">
      <c r="A19" t="s">
        <v>28</v>
      </c>
      <c r="D19" s="8">
        <v>46467</v>
      </c>
      <c r="H19" s="8">
        <v>19024</v>
      </c>
    </row>
    <row r="20" spans="1:8" ht="15">
      <c r="A20" t="s">
        <v>29</v>
      </c>
      <c r="D20" s="8">
        <v>68028</v>
      </c>
      <c r="H20" s="8">
        <v>111845</v>
      </c>
    </row>
    <row r="21" spans="1:8" ht="15">
      <c r="A21" t="s">
        <v>30</v>
      </c>
      <c r="D21" s="8">
        <v>34100</v>
      </c>
      <c r="H21" s="8">
        <v>76200</v>
      </c>
    </row>
    <row r="22" spans="1:8" ht="15">
      <c r="A22" t="s">
        <v>31</v>
      </c>
      <c r="D22" s="8">
        <v>6440</v>
      </c>
      <c r="H22" s="8">
        <v>4455</v>
      </c>
    </row>
    <row r="23" spans="1:8" ht="15">
      <c r="A23" t="s">
        <v>32</v>
      </c>
      <c r="D23" s="8">
        <v>6230</v>
      </c>
      <c r="H23" s="8">
        <v>2608</v>
      </c>
    </row>
    <row r="24" spans="1:8" ht="15">
      <c r="A24" t="s">
        <v>33</v>
      </c>
      <c r="D24" s="8">
        <v>118587</v>
      </c>
      <c r="H24" s="8">
        <v>126363</v>
      </c>
    </row>
    <row r="26" spans="1:8" ht="15">
      <c r="A26" s="5" t="s">
        <v>34</v>
      </c>
      <c r="D26" s="8">
        <v>279852</v>
      </c>
      <c r="H26" s="8">
        <v>340495</v>
      </c>
    </row>
    <row r="28" ht="15">
      <c r="A28" t="s">
        <v>35</v>
      </c>
    </row>
    <row r="29" spans="1:8" ht="15">
      <c r="A29" t="s">
        <v>36</v>
      </c>
      <c r="D29" s="8">
        <v>10095</v>
      </c>
      <c r="H29" s="8">
        <v>10095</v>
      </c>
    </row>
    <row r="30" spans="1:8" ht="15">
      <c r="A30" t="s">
        <v>38</v>
      </c>
      <c r="D30" s="8">
        <v>393942</v>
      </c>
      <c r="H30" s="8">
        <v>410625</v>
      </c>
    </row>
    <row r="31" spans="1:8" ht="15">
      <c r="A31" t="s">
        <v>159</v>
      </c>
      <c r="D31" t="s">
        <v>51</v>
      </c>
      <c r="H31" s="8">
        <v>579371</v>
      </c>
    </row>
    <row r="33" spans="1:8" ht="15">
      <c r="A33" s="5" t="s">
        <v>39</v>
      </c>
      <c r="D33" s="8">
        <v>404037</v>
      </c>
      <c r="H33" s="8">
        <v>1000091</v>
      </c>
    </row>
    <row r="35" spans="1:8" ht="15">
      <c r="A35" s="5" t="s">
        <v>40</v>
      </c>
      <c r="C35" s="6">
        <v>5185592</v>
      </c>
      <c r="D35" s="6"/>
      <c r="G35" s="6">
        <v>5581126</v>
      </c>
      <c r="H35" s="6"/>
    </row>
    <row r="37" ht="15">
      <c r="A37" s="5" t="s">
        <v>41</v>
      </c>
    </row>
    <row r="38" ht="15">
      <c r="A38" t="s">
        <v>42</v>
      </c>
    </row>
    <row r="39" spans="1:8" ht="15">
      <c r="A39" t="s">
        <v>160</v>
      </c>
      <c r="C39" s="6">
        <v>49112</v>
      </c>
      <c r="D39" s="6"/>
      <c r="G39" s="6">
        <v>49112</v>
      </c>
      <c r="H39" s="6"/>
    </row>
    <row r="40" spans="1:8" ht="15">
      <c r="A40" t="s">
        <v>44</v>
      </c>
      <c r="D40" s="8">
        <v>917581</v>
      </c>
      <c r="H40" s="8">
        <v>897346</v>
      </c>
    </row>
    <row r="41" spans="1:8" ht="15">
      <c r="A41" t="s">
        <v>45</v>
      </c>
      <c r="D41" s="7">
        <v>-42299</v>
      </c>
      <c r="H41" s="7">
        <v>-45639</v>
      </c>
    </row>
    <row r="42" spans="1:8" ht="15">
      <c r="A42" t="s">
        <v>46</v>
      </c>
      <c r="D42" s="8">
        <v>606007</v>
      </c>
      <c r="H42" s="8">
        <v>767061</v>
      </c>
    </row>
    <row r="44" spans="1:8" ht="15">
      <c r="A44" s="5" t="s">
        <v>161</v>
      </c>
      <c r="D44" s="8">
        <v>1530401</v>
      </c>
      <c r="H44" s="8">
        <v>1667880</v>
      </c>
    </row>
    <row r="45" spans="1:8" ht="15">
      <c r="A45" s="9" t="s">
        <v>162</v>
      </c>
      <c r="D45" t="s">
        <v>51</v>
      </c>
      <c r="H45" s="8">
        <v>15983</v>
      </c>
    </row>
    <row r="46" spans="1:8" ht="15">
      <c r="A46" t="s">
        <v>52</v>
      </c>
      <c r="D46" s="8">
        <v>1520790</v>
      </c>
      <c r="H46" s="8">
        <v>1375080</v>
      </c>
    </row>
    <row r="48" spans="1:8" ht="15">
      <c r="A48" s="5" t="s">
        <v>53</v>
      </c>
      <c r="D48" s="8">
        <v>3051191</v>
      </c>
      <c r="H48" s="8">
        <v>3058943</v>
      </c>
    </row>
    <row r="50" ht="15">
      <c r="A50" t="s">
        <v>54</v>
      </c>
    </row>
    <row r="51" spans="1:8" ht="15">
      <c r="A51" t="s">
        <v>55</v>
      </c>
      <c r="D51" t="s">
        <v>51</v>
      </c>
      <c r="H51" s="8">
        <v>25000</v>
      </c>
    </row>
    <row r="52" spans="1:8" ht="15">
      <c r="A52" t="s">
        <v>56</v>
      </c>
      <c r="D52" s="8">
        <v>83000</v>
      </c>
      <c r="H52" t="s">
        <v>51</v>
      </c>
    </row>
    <row r="53" spans="1:8" ht="15">
      <c r="A53" t="s">
        <v>57</v>
      </c>
      <c r="D53" s="8">
        <v>92257</v>
      </c>
      <c r="H53" s="8">
        <v>138229</v>
      </c>
    </row>
    <row r="54" spans="1:8" ht="15">
      <c r="A54" t="s">
        <v>58</v>
      </c>
      <c r="D54" s="8">
        <v>70162</v>
      </c>
      <c r="H54" s="8">
        <v>72296</v>
      </c>
    </row>
    <row r="55" spans="1:8" ht="15">
      <c r="A55" t="s">
        <v>60</v>
      </c>
      <c r="D55" s="8">
        <v>48998</v>
      </c>
      <c r="H55" s="8">
        <v>42921</v>
      </c>
    </row>
    <row r="56" spans="1:8" ht="15">
      <c r="A56" t="s">
        <v>61</v>
      </c>
      <c r="D56" s="8">
        <v>24406</v>
      </c>
      <c r="H56" s="8">
        <v>17395</v>
      </c>
    </row>
    <row r="57" spans="1:8" ht="15">
      <c r="A57" t="s">
        <v>32</v>
      </c>
      <c r="D57" s="8">
        <v>14971</v>
      </c>
      <c r="H57" s="8">
        <v>90476</v>
      </c>
    </row>
    <row r="58" spans="1:8" ht="15">
      <c r="A58" t="s">
        <v>163</v>
      </c>
      <c r="D58" s="8">
        <v>2560</v>
      </c>
      <c r="H58" t="s">
        <v>51</v>
      </c>
    </row>
    <row r="59" spans="1:8" ht="15">
      <c r="A59" t="s">
        <v>62</v>
      </c>
      <c r="D59" s="8">
        <v>109705</v>
      </c>
      <c r="H59" s="8">
        <v>95999</v>
      </c>
    </row>
    <row r="61" spans="1:8" ht="15">
      <c r="A61" s="5" t="s">
        <v>63</v>
      </c>
      <c r="D61" s="8">
        <v>446059</v>
      </c>
      <c r="H61" s="8">
        <v>482316</v>
      </c>
    </row>
    <row r="63" ht="15">
      <c r="A63" t="s">
        <v>64</v>
      </c>
    </row>
    <row r="64" spans="1:8" ht="15">
      <c r="A64" t="s">
        <v>164</v>
      </c>
      <c r="D64" s="8">
        <v>853682</v>
      </c>
      <c r="H64" s="8">
        <v>806109</v>
      </c>
    </row>
    <row r="65" spans="1:8" ht="15">
      <c r="A65" t="s">
        <v>66</v>
      </c>
      <c r="D65" s="8">
        <v>312000</v>
      </c>
      <c r="H65" s="8">
        <v>308000</v>
      </c>
    </row>
    <row r="66" spans="1:8" ht="15">
      <c r="A66" t="s">
        <v>67</v>
      </c>
      <c r="D66" s="8">
        <v>522660</v>
      </c>
      <c r="H66" s="8">
        <v>545143</v>
      </c>
    </row>
    <row r="67" spans="1:8" ht="15">
      <c r="A67" t="s">
        <v>165</v>
      </c>
      <c r="D67" t="s">
        <v>51</v>
      </c>
      <c r="H67" s="8">
        <v>380615</v>
      </c>
    </row>
    <row r="69" spans="1:8" ht="15">
      <c r="A69" s="5" t="s">
        <v>68</v>
      </c>
      <c r="D69" s="8">
        <v>1688342</v>
      </c>
      <c r="H69" s="8">
        <v>2039867</v>
      </c>
    </row>
    <row r="71" spans="1:8" ht="15">
      <c r="A71" s="5" t="s">
        <v>69</v>
      </c>
      <c r="C71" s="6">
        <v>5185592</v>
      </c>
      <c r="D71" s="6"/>
      <c r="G71" s="6">
        <v>5581126</v>
      </c>
      <c r="H71" s="6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9:D9"/>
    <mergeCell ref="G9:H9"/>
    <mergeCell ref="C35:D35"/>
    <mergeCell ref="G35:H35"/>
    <mergeCell ref="C39:D39"/>
    <mergeCell ref="G39:H39"/>
    <mergeCell ref="C71:D71"/>
    <mergeCell ref="G71:H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24" ht="15">
      <c r="C5" s="11" t="s">
        <v>71</v>
      </c>
      <c r="D5" s="11"/>
      <c r="E5" s="11"/>
      <c r="F5" s="11"/>
      <c r="G5" s="11"/>
      <c r="H5" s="11"/>
      <c r="K5" s="11" t="s">
        <v>72</v>
      </c>
      <c r="L5" s="11"/>
      <c r="M5" s="11"/>
      <c r="N5" s="11"/>
      <c r="O5" s="11"/>
      <c r="P5" s="11"/>
      <c r="S5" s="11" t="s">
        <v>73</v>
      </c>
      <c r="T5" s="11"/>
      <c r="U5" s="11"/>
      <c r="V5" s="11"/>
      <c r="W5" s="11"/>
      <c r="X5" s="11"/>
    </row>
    <row r="6" spans="3:24" ht="15">
      <c r="C6" s="11" t="s">
        <v>74</v>
      </c>
      <c r="D6" s="11"/>
      <c r="E6" s="11"/>
      <c r="F6" s="11"/>
      <c r="G6" s="11"/>
      <c r="H6" s="11"/>
      <c r="K6" s="11" t="s">
        <v>74</v>
      </c>
      <c r="L6" s="11"/>
      <c r="M6" s="11"/>
      <c r="N6" s="11"/>
      <c r="O6" s="11"/>
      <c r="P6" s="11"/>
      <c r="S6" s="11" t="s">
        <v>74</v>
      </c>
      <c r="T6" s="11"/>
      <c r="U6" s="11"/>
      <c r="V6" s="11"/>
      <c r="W6" s="11"/>
      <c r="X6" s="11"/>
    </row>
    <row r="7" spans="3:24" ht="15">
      <c r="C7" s="11" t="s">
        <v>75</v>
      </c>
      <c r="D7" s="11"/>
      <c r="G7" s="11" t="s">
        <v>76</v>
      </c>
      <c r="H7" s="11"/>
      <c r="K7" s="11" t="s">
        <v>75</v>
      </c>
      <c r="L7" s="11"/>
      <c r="O7" s="11" t="s">
        <v>76</v>
      </c>
      <c r="P7" s="11"/>
      <c r="S7" s="11" t="s">
        <v>75</v>
      </c>
      <c r="T7" s="11"/>
      <c r="W7" s="11" t="s">
        <v>76</v>
      </c>
      <c r="X7" s="11"/>
    </row>
    <row r="8" ht="15">
      <c r="A8" t="s">
        <v>166</v>
      </c>
    </row>
    <row r="9" spans="1:24" ht="15">
      <c r="A9" t="s">
        <v>78</v>
      </c>
      <c r="C9" s="6">
        <v>213059</v>
      </c>
      <c r="D9" s="6"/>
      <c r="G9" s="6">
        <v>200179</v>
      </c>
      <c r="H9" s="6"/>
      <c r="K9" s="6">
        <v>935823</v>
      </c>
      <c r="L9" s="6"/>
      <c r="O9" s="6">
        <v>980927</v>
      </c>
      <c r="P9" s="6"/>
      <c r="S9" s="6">
        <v>1276308</v>
      </c>
      <c r="T9" s="6"/>
      <c r="W9" s="6">
        <v>1376388</v>
      </c>
      <c r="X9" s="6"/>
    </row>
    <row r="11" ht="15">
      <c r="A11" t="s">
        <v>81</v>
      </c>
    </row>
    <row r="12" spans="1:24" ht="15">
      <c r="A12" t="s">
        <v>82</v>
      </c>
      <c r="D12" s="8">
        <v>45539</v>
      </c>
      <c r="H12" s="8">
        <v>39056</v>
      </c>
      <c r="L12" s="8">
        <v>261839</v>
      </c>
      <c r="P12" s="8">
        <v>324072</v>
      </c>
      <c r="T12" s="8">
        <v>334888</v>
      </c>
      <c r="X12" s="8">
        <v>460836</v>
      </c>
    </row>
    <row r="13" spans="1:24" ht="15">
      <c r="A13" t="s">
        <v>83</v>
      </c>
      <c r="D13" s="8">
        <v>102215</v>
      </c>
      <c r="H13" s="8">
        <v>102438</v>
      </c>
      <c r="L13" s="8">
        <v>313395</v>
      </c>
      <c r="P13" s="8">
        <v>301979</v>
      </c>
      <c r="T13" s="8">
        <v>413140</v>
      </c>
      <c r="X13" s="8">
        <v>400222</v>
      </c>
    </row>
    <row r="14" spans="1:24" ht="15">
      <c r="A14" t="s">
        <v>84</v>
      </c>
      <c r="D14" s="8">
        <v>46194</v>
      </c>
      <c r="H14" s="8">
        <v>56436</v>
      </c>
      <c r="L14" s="8">
        <v>153643</v>
      </c>
      <c r="P14" s="8">
        <v>174413</v>
      </c>
      <c r="T14" s="8">
        <v>212693</v>
      </c>
      <c r="X14" s="8">
        <v>228609</v>
      </c>
    </row>
    <row r="15" spans="1:24" ht="15">
      <c r="A15" t="s">
        <v>85</v>
      </c>
      <c r="D15" s="8">
        <v>14046</v>
      </c>
      <c r="H15" s="8">
        <v>12480</v>
      </c>
      <c r="L15" s="8">
        <v>43325</v>
      </c>
      <c r="P15" s="8">
        <v>39480</v>
      </c>
      <c r="T15" s="8">
        <v>56221</v>
      </c>
      <c r="X15" s="8">
        <v>51810</v>
      </c>
    </row>
    <row r="17" spans="1:24" ht="15">
      <c r="A17" s="5" t="s">
        <v>87</v>
      </c>
      <c r="D17" s="8">
        <v>207994</v>
      </c>
      <c r="H17" s="8">
        <v>210410</v>
      </c>
      <c r="L17" s="8">
        <v>772202</v>
      </c>
      <c r="P17" s="8">
        <v>839944</v>
      </c>
      <c r="T17" s="8">
        <v>1016942</v>
      </c>
      <c r="X17" s="8">
        <v>1141477</v>
      </c>
    </row>
    <row r="19" spans="1:24" ht="15">
      <c r="A19" t="s">
        <v>167</v>
      </c>
      <c r="D19" s="8">
        <v>5065</v>
      </c>
      <c r="H19" s="7">
        <v>-10231</v>
      </c>
      <c r="L19" s="8">
        <v>163621</v>
      </c>
      <c r="P19" s="8">
        <v>140983</v>
      </c>
      <c r="T19" s="8">
        <v>259366</v>
      </c>
      <c r="X19" s="8">
        <v>234911</v>
      </c>
    </row>
    <row r="21" ht="15">
      <c r="A21" t="s">
        <v>89</v>
      </c>
    </row>
    <row r="22" spans="1:24" ht="15">
      <c r="A22" t="s">
        <v>90</v>
      </c>
      <c r="D22" s="7">
        <v>-17421</v>
      </c>
      <c r="H22" s="7">
        <v>-16364</v>
      </c>
      <c r="L22" s="7">
        <v>-51622</v>
      </c>
      <c r="P22" s="7">
        <v>-49155</v>
      </c>
      <c r="T22" s="7">
        <v>-69464</v>
      </c>
      <c r="X22" s="7">
        <v>-65146</v>
      </c>
    </row>
    <row r="23" spans="1:24" ht="15">
      <c r="A23" t="s">
        <v>91</v>
      </c>
      <c r="D23" s="8">
        <v>3081</v>
      </c>
      <c r="H23" s="8">
        <v>2521</v>
      </c>
      <c r="L23" s="8">
        <v>8744</v>
      </c>
      <c r="P23" s="8">
        <v>6712</v>
      </c>
      <c r="T23" s="8">
        <v>10308</v>
      </c>
      <c r="X23" s="8">
        <v>9615</v>
      </c>
    </row>
    <row r="25" spans="1:24" ht="15">
      <c r="A25" s="5" t="s">
        <v>92</v>
      </c>
      <c r="D25" s="7">
        <v>-14340</v>
      </c>
      <c r="H25" s="7">
        <v>-13843</v>
      </c>
      <c r="L25" s="7">
        <v>-42878</v>
      </c>
      <c r="P25" s="7">
        <v>-42443</v>
      </c>
      <c r="T25" s="7">
        <v>-59156</v>
      </c>
      <c r="X25" s="7">
        <v>-55531</v>
      </c>
    </row>
    <row r="27" spans="1:24" ht="15">
      <c r="A27" t="s">
        <v>168</v>
      </c>
      <c r="D27" s="7">
        <v>-9275</v>
      </c>
      <c r="H27" s="7">
        <v>-24074</v>
      </c>
      <c r="L27" s="8">
        <v>120743</v>
      </c>
      <c r="P27" s="8">
        <v>98540</v>
      </c>
      <c r="T27" s="8">
        <v>200210</v>
      </c>
      <c r="X27" s="8">
        <v>179380</v>
      </c>
    </row>
    <row r="28" spans="1:24" ht="15">
      <c r="A28" t="s">
        <v>94</v>
      </c>
      <c r="D28" s="7">
        <v>-5251</v>
      </c>
      <c r="H28" s="7">
        <v>-11669</v>
      </c>
      <c r="L28" s="8">
        <v>38307</v>
      </c>
      <c r="P28" s="8">
        <v>31004</v>
      </c>
      <c r="T28" s="8">
        <v>65887</v>
      </c>
      <c r="X28" s="8">
        <v>59544</v>
      </c>
    </row>
    <row r="30" spans="1:24" ht="15">
      <c r="A30" t="s">
        <v>169</v>
      </c>
      <c r="D30" s="7">
        <v>-4024</v>
      </c>
      <c r="H30" s="7">
        <v>-12405</v>
      </c>
      <c r="L30" s="8">
        <v>82436</v>
      </c>
      <c r="P30" s="8">
        <v>67536</v>
      </c>
      <c r="T30" s="8">
        <v>134323</v>
      </c>
      <c r="X30" s="8">
        <v>119836</v>
      </c>
    </row>
    <row r="32" ht="15">
      <c r="A32" t="s">
        <v>170</v>
      </c>
    </row>
    <row r="33" spans="1:24" ht="15">
      <c r="A33" t="s">
        <v>171</v>
      </c>
      <c r="D33" t="s">
        <v>51</v>
      </c>
      <c r="H33" s="8">
        <v>24020</v>
      </c>
      <c r="L33" t="s">
        <v>51</v>
      </c>
      <c r="P33" s="8">
        <v>31867</v>
      </c>
      <c r="T33" s="8">
        <v>21649</v>
      </c>
      <c r="X33" s="8">
        <v>54934</v>
      </c>
    </row>
    <row r="34" spans="1:24" ht="15">
      <c r="A34" t="s">
        <v>172</v>
      </c>
      <c r="D34" t="s">
        <v>51</v>
      </c>
      <c r="H34" s="8">
        <v>8708</v>
      </c>
      <c r="L34" t="s">
        <v>51</v>
      </c>
      <c r="P34" s="8">
        <v>12042</v>
      </c>
      <c r="T34" s="8">
        <v>7842</v>
      </c>
      <c r="X34" s="8">
        <v>20711</v>
      </c>
    </row>
    <row r="36" spans="1:24" ht="15">
      <c r="A36" t="s">
        <v>173</v>
      </c>
      <c r="D36" t="s">
        <v>51</v>
      </c>
      <c r="H36" s="8">
        <v>15312</v>
      </c>
      <c r="L36" t="s">
        <v>51</v>
      </c>
      <c r="P36" s="8">
        <v>19825</v>
      </c>
      <c r="T36" s="8">
        <v>13807</v>
      </c>
      <c r="X36" s="8">
        <v>34223</v>
      </c>
    </row>
    <row r="37" spans="1:24" ht="15">
      <c r="A37" t="s">
        <v>174</v>
      </c>
      <c r="D37" t="s">
        <v>51</v>
      </c>
      <c r="H37" s="8">
        <v>435</v>
      </c>
      <c r="L37" t="s">
        <v>51</v>
      </c>
      <c r="P37" s="8">
        <v>500</v>
      </c>
      <c r="T37" s="8">
        <v>514</v>
      </c>
      <c r="X37" s="8">
        <v>1079</v>
      </c>
    </row>
    <row r="39" spans="1:24" ht="15">
      <c r="A39" t="s">
        <v>175</v>
      </c>
      <c r="D39" t="s">
        <v>51</v>
      </c>
      <c r="H39" s="8">
        <v>14877</v>
      </c>
      <c r="L39" t="s">
        <v>51</v>
      </c>
      <c r="P39" s="8">
        <v>19325</v>
      </c>
      <c r="T39" s="8">
        <v>13293</v>
      </c>
      <c r="X39" s="8">
        <v>33144</v>
      </c>
    </row>
    <row r="41" spans="1:24" ht="15">
      <c r="A41" t="s">
        <v>176</v>
      </c>
      <c r="C41" s="13">
        <v>-4024</v>
      </c>
      <c r="D41" s="13"/>
      <c r="G41" s="6">
        <v>2472</v>
      </c>
      <c r="H41" s="6"/>
      <c r="K41" s="6">
        <v>82436</v>
      </c>
      <c r="L41" s="6"/>
      <c r="O41" s="6">
        <v>86861</v>
      </c>
      <c r="P41" s="6"/>
      <c r="S41" s="6">
        <v>147616</v>
      </c>
      <c r="T41" s="6"/>
      <c r="W41" s="6">
        <v>152980</v>
      </c>
      <c r="X41" s="6"/>
    </row>
  </sheetData>
  <sheetProtection selectLockedCells="1" selectUnlockedCells="1"/>
  <mergeCells count="25">
    <mergeCell ref="A2:F2"/>
    <mergeCell ref="C5:H5"/>
    <mergeCell ref="K5:P5"/>
    <mergeCell ref="S5:X5"/>
    <mergeCell ref="C6:H6"/>
    <mergeCell ref="K6:P6"/>
    <mergeCell ref="S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41:D41"/>
    <mergeCell ref="G41:H41"/>
    <mergeCell ref="K41:L41"/>
    <mergeCell ref="O41:P41"/>
    <mergeCell ref="S41:T41"/>
    <mergeCell ref="W41:X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3:24" ht="15">
      <c r="C5" s="11" t="s">
        <v>71</v>
      </c>
      <c r="D5" s="11"/>
      <c r="E5" s="11"/>
      <c r="F5" s="11"/>
      <c r="G5" s="11"/>
      <c r="H5" s="11"/>
      <c r="K5" s="11" t="s">
        <v>72</v>
      </c>
      <c r="L5" s="11"/>
      <c r="M5" s="11"/>
      <c r="N5" s="11"/>
      <c r="O5" s="11"/>
      <c r="P5" s="11"/>
      <c r="S5" s="11" t="s">
        <v>73</v>
      </c>
      <c r="T5" s="11"/>
      <c r="U5" s="11"/>
      <c r="V5" s="11"/>
      <c r="W5" s="11"/>
      <c r="X5" s="11"/>
    </row>
    <row r="6" spans="3:24" ht="15">
      <c r="C6" s="11" t="s">
        <v>74</v>
      </c>
      <c r="D6" s="11"/>
      <c r="E6" s="11"/>
      <c r="F6" s="11"/>
      <c r="G6" s="11"/>
      <c r="H6" s="11"/>
      <c r="K6" s="11" t="s">
        <v>74</v>
      </c>
      <c r="L6" s="11"/>
      <c r="M6" s="11"/>
      <c r="N6" s="11"/>
      <c r="O6" s="11"/>
      <c r="P6" s="11"/>
      <c r="S6" s="11" t="s">
        <v>74</v>
      </c>
      <c r="T6" s="11"/>
      <c r="U6" s="11"/>
      <c r="V6" s="11"/>
      <c r="W6" s="11"/>
      <c r="X6" s="11"/>
    </row>
    <row r="7" spans="3:24" ht="15">
      <c r="C7" s="11" t="s">
        <v>75</v>
      </c>
      <c r="D7" s="11"/>
      <c r="G7" s="11" t="s">
        <v>76</v>
      </c>
      <c r="H7" s="11"/>
      <c r="K7" s="11" t="s">
        <v>75</v>
      </c>
      <c r="L7" s="11"/>
      <c r="O7" s="11" t="s">
        <v>76</v>
      </c>
      <c r="P7" s="11"/>
      <c r="S7" s="11" t="s">
        <v>75</v>
      </c>
      <c r="T7" s="11"/>
      <c r="W7" s="11" t="s">
        <v>76</v>
      </c>
      <c r="X7" s="11"/>
    </row>
    <row r="8" ht="15">
      <c r="A8" t="s">
        <v>166</v>
      </c>
    </row>
    <row r="9" spans="1:24" ht="15">
      <c r="A9" t="s">
        <v>177</v>
      </c>
      <c r="C9" s="13">
        <v>-4024</v>
      </c>
      <c r="D9" s="13"/>
      <c r="G9" s="13">
        <v>-12405</v>
      </c>
      <c r="H9" s="13"/>
      <c r="K9" s="6">
        <v>82436</v>
      </c>
      <c r="L9" s="6"/>
      <c r="O9" s="6">
        <v>67536</v>
      </c>
      <c r="P9" s="6"/>
      <c r="S9" s="6">
        <v>134323</v>
      </c>
      <c r="T9" s="6"/>
      <c r="W9" s="6">
        <v>119836</v>
      </c>
      <c r="X9" s="6"/>
    </row>
    <row r="11" ht="15">
      <c r="A11" t="s">
        <v>104</v>
      </c>
    </row>
    <row r="12" ht="15">
      <c r="A12" t="s">
        <v>105</v>
      </c>
    </row>
    <row r="13" spans="1:24" ht="15">
      <c r="A13" t="s">
        <v>106</v>
      </c>
      <c r="D13" t="s">
        <v>51</v>
      </c>
      <c r="H13" t="s">
        <v>51</v>
      </c>
      <c r="L13" t="s">
        <v>51</v>
      </c>
      <c r="P13" t="s">
        <v>51</v>
      </c>
      <c r="T13" s="7">
        <v>-14118</v>
      </c>
      <c r="X13" s="7">
        <v>-18922</v>
      </c>
    </row>
    <row r="14" spans="1:24" ht="15">
      <c r="A14" t="s">
        <v>107</v>
      </c>
      <c r="D14" s="8">
        <v>207</v>
      </c>
      <c r="H14" s="8">
        <v>207</v>
      </c>
      <c r="L14" s="8">
        <v>621</v>
      </c>
      <c r="P14" s="8">
        <v>621</v>
      </c>
      <c r="T14" s="8">
        <v>828</v>
      </c>
      <c r="X14" s="8">
        <v>828</v>
      </c>
    </row>
    <row r="15" spans="1:24" ht="15">
      <c r="A15" t="s">
        <v>108</v>
      </c>
      <c r="D15" s="8">
        <v>3944</v>
      </c>
      <c r="H15" s="8">
        <v>4196</v>
      </c>
      <c r="L15" s="8">
        <v>11832</v>
      </c>
      <c r="P15" s="8">
        <v>12586</v>
      </c>
      <c r="T15" s="8">
        <v>16027</v>
      </c>
      <c r="X15" s="8">
        <v>17915</v>
      </c>
    </row>
    <row r="16" spans="1:24" ht="15">
      <c r="A16" t="s">
        <v>109</v>
      </c>
      <c r="D16" s="7">
        <v>-3555</v>
      </c>
      <c r="H16" s="7">
        <v>-3796</v>
      </c>
      <c r="L16" s="7">
        <v>-10667</v>
      </c>
      <c r="P16" s="7">
        <v>-11388</v>
      </c>
      <c r="T16" s="7">
        <v>-2741</v>
      </c>
      <c r="X16" s="7">
        <v>-404</v>
      </c>
    </row>
    <row r="18" spans="1:24" ht="15">
      <c r="A18" t="s">
        <v>110</v>
      </c>
      <c r="D18" s="8">
        <v>596</v>
      </c>
      <c r="H18" s="8">
        <v>607</v>
      </c>
      <c r="L18" s="8">
        <v>1786</v>
      </c>
      <c r="P18" s="8">
        <v>1819</v>
      </c>
      <c r="T18" s="7">
        <v>-4</v>
      </c>
      <c r="X18" s="7">
        <v>-583</v>
      </c>
    </row>
    <row r="20" ht="15">
      <c r="A20" t="s">
        <v>111</v>
      </c>
    </row>
    <row r="21" spans="1:24" ht="15">
      <c r="A21" t="s">
        <v>112</v>
      </c>
      <c r="D21" s="8">
        <v>518</v>
      </c>
      <c r="H21" s="8">
        <v>518</v>
      </c>
      <c r="L21" s="8">
        <v>1554</v>
      </c>
      <c r="P21" s="8">
        <v>1556</v>
      </c>
      <c r="T21" s="8">
        <v>2073</v>
      </c>
      <c r="X21" s="8">
        <v>2073</v>
      </c>
    </row>
    <row r="23" spans="1:24" ht="15">
      <c r="A23" t="s">
        <v>113</v>
      </c>
      <c r="D23" s="8">
        <v>518</v>
      </c>
      <c r="H23" s="8">
        <v>518</v>
      </c>
      <c r="L23" s="8">
        <v>1554</v>
      </c>
      <c r="P23" s="8">
        <v>1556</v>
      </c>
      <c r="T23" s="8">
        <v>2073</v>
      </c>
      <c r="X23" s="8">
        <v>2073</v>
      </c>
    </row>
    <row r="25" spans="1:24" ht="15">
      <c r="A25" s="5" t="s">
        <v>178</v>
      </c>
      <c r="D25" s="8">
        <v>1114</v>
      </c>
      <c r="H25" s="8">
        <v>1125</v>
      </c>
      <c r="L25" s="8">
        <v>3340</v>
      </c>
      <c r="P25" s="8">
        <v>3375</v>
      </c>
      <c r="T25" s="8">
        <v>2069</v>
      </c>
      <c r="X25" s="8">
        <v>1490</v>
      </c>
    </row>
    <row r="27" spans="1:24" ht="15">
      <c r="A27" t="s">
        <v>179</v>
      </c>
      <c r="D27" s="7">
        <v>-2910</v>
      </c>
      <c r="H27" s="7">
        <v>-11280</v>
      </c>
      <c r="L27" s="8">
        <v>85776</v>
      </c>
      <c r="P27" s="8">
        <v>70911</v>
      </c>
      <c r="T27" s="8">
        <v>136392</v>
      </c>
      <c r="X27" s="8">
        <v>121326</v>
      </c>
    </row>
    <row r="29" ht="15">
      <c r="A29" t="s">
        <v>170</v>
      </c>
    </row>
    <row r="30" spans="1:24" ht="15">
      <c r="A30" t="s">
        <v>95</v>
      </c>
      <c r="D30" t="s">
        <v>51</v>
      </c>
      <c r="H30" s="8">
        <v>14877</v>
      </c>
      <c r="L30" t="s">
        <v>51</v>
      </c>
      <c r="P30" s="8">
        <v>19325</v>
      </c>
      <c r="T30" s="8">
        <v>13293</v>
      </c>
      <c r="X30" s="8">
        <v>33144</v>
      </c>
    </row>
    <row r="31" spans="1:24" ht="15">
      <c r="A31" t="s">
        <v>114</v>
      </c>
      <c r="D31" t="s">
        <v>51</v>
      </c>
      <c r="H31" s="7">
        <v>-238</v>
      </c>
      <c r="L31" t="s">
        <v>51</v>
      </c>
      <c r="P31" s="8">
        <v>614</v>
      </c>
      <c r="T31" s="7">
        <v>-453</v>
      </c>
      <c r="X31" s="8">
        <v>233</v>
      </c>
    </row>
    <row r="33" spans="1:24" ht="15">
      <c r="A33" t="s">
        <v>116</v>
      </c>
      <c r="D33" t="s">
        <v>51</v>
      </c>
      <c r="H33" s="8">
        <v>14639</v>
      </c>
      <c r="L33" t="s">
        <v>51</v>
      </c>
      <c r="P33" s="8">
        <v>19939</v>
      </c>
      <c r="T33" s="8">
        <v>12840</v>
      </c>
      <c r="X33" s="8">
        <v>33377</v>
      </c>
    </row>
    <row r="34" spans="1:24" ht="15">
      <c r="A34" t="s">
        <v>180</v>
      </c>
      <c r="D34" t="s">
        <v>51</v>
      </c>
      <c r="H34" s="7">
        <v>-8</v>
      </c>
      <c r="L34" t="s">
        <v>51</v>
      </c>
      <c r="P34" s="8">
        <v>21</v>
      </c>
      <c r="T34" s="7">
        <v>-16</v>
      </c>
      <c r="X34" s="8">
        <v>10</v>
      </c>
    </row>
    <row r="36" spans="1:24" ht="15">
      <c r="A36" t="s">
        <v>181</v>
      </c>
      <c r="D36" t="s">
        <v>51</v>
      </c>
      <c r="H36" s="8">
        <v>14647</v>
      </c>
      <c r="L36" t="s">
        <v>51</v>
      </c>
      <c r="P36" s="8">
        <v>19918</v>
      </c>
      <c r="T36" s="8">
        <v>12856</v>
      </c>
      <c r="X36" s="8">
        <v>33367</v>
      </c>
    </row>
    <row r="38" spans="1:24" ht="15">
      <c r="A38" t="s">
        <v>182</v>
      </c>
      <c r="C38" s="13">
        <v>-2910</v>
      </c>
      <c r="D38" s="13"/>
      <c r="G38" s="6">
        <v>3367</v>
      </c>
      <c r="H38" s="6"/>
      <c r="K38" s="6">
        <v>85776</v>
      </c>
      <c r="L38" s="6"/>
      <c r="O38" s="6">
        <v>90829</v>
      </c>
      <c r="P38" s="6"/>
      <c r="S38" s="6">
        <v>149248</v>
      </c>
      <c r="T38" s="6"/>
      <c r="W38" s="6">
        <v>154693</v>
      </c>
      <c r="X38" s="6"/>
    </row>
  </sheetData>
  <sheetProtection selectLockedCells="1" selectUnlockedCells="1"/>
  <mergeCells count="25">
    <mergeCell ref="A2:F2"/>
    <mergeCell ref="C5:H5"/>
    <mergeCell ref="K5:P5"/>
    <mergeCell ref="S5:X5"/>
    <mergeCell ref="C6:H6"/>
    <mergeCell ref="K6:P6"/>
    <mergeCell ref="S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38:D38"/>
    <mergeCell ref="G38:H38"/>
    <mergeCell ref="K38:L38"/>
    <mergeCell ref="O38:P38"/>
    <mergeCell ref="S38:T38"/>
    <mergeCell ref="W38:X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6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16" ht="15">
      <c r="C5" s="11" t="s">
        <v>72</v>
      </c>
      <c r="D5" s="11"/>
      <c r="E5" s="11"/>
      <c r="F5" s="11"/>
      <c r="G5" s="11"/>
      <c r="H5" s="11"/>
      <c r="K5" s="11" t="s">
        <v>73</v>
      </c>
      <c r="L5" s="11"/>
      <c r="M5" s="11"/>
      <c r="N5" s="11"/>
      <c r="O5" s="11"/>
      <c r="P5" s="11"/>
    </row>
    <row r="6" spans="3:16" ht="15">
      <c r="C6" s="11" t="s">
        <v>120</v>
      </c>
      <c r="D6" s="11"/>
      <c r="E6" s="11"/>
      <c r="F6" s="11"/>
      <c r="G6" s="11"/>
      <c r="H6" s="11"/>
      <c r="K6" s="11" t="s">
        <v>120</v>
      </c>
      <c r="L6" s="11"/>
      <c r="M6" s="11"/>
      <c r="N6" s="11"/>
      <c r="O6" s="11"/>
      <c r="P6" s="11"/>
    </row>
    <row r="7" spans="3:16" ht="15">
      <c r="C7" s="11" t="s">
        <v>75</v>
      </c>
      <c r="D7" s="11"/>
      <c r="G7" s="11" t="s">
        <v>76</v>
      </c>
      <c r="H7" s="11"/>
      <c r="K7" s="11" t="s">
        <v>75</v>
      </c>
      <c r="L7" s="11"/>
      <c r="O7" s="11" t="s">
        <v>76</v>
      </c>
      <c r="P7" s="11"/>
    </row>
    <row r="8" ht="15">
      <c r="A8" s="5" t="s">
        <v>121</v>
      </c>
    </row>
    <row r="9" spans="1:16" ht="15">
      <c r="A9" t="s">
        <v>183</v>
      </c>
      <c r="C9" s="6">
        <v>82436</v>
      </c>
      <c r="D9" s="6"/>
      <c r="G9" s="6">
        <v>87361</v>
      </c>
      <c r="H9" s="6"/>
      <c r="K9" s="6">
        <v>148130</v>
      </c>
      <c r="L9" s="6"/>
      <c r="O9" s="6">
        <v>154059</v>
      </c>
      <c r="P9" s="6"/>
    </row>
    <row r="10" spans="1:16" ht="15">
      <c r="A10" t="s">
        <v>184</v>
      </c>
      <c r="D10" t="s">
        <v>51</v>
      </c>
      <c r="H10" s="8">
        <v>19825</v>
      </c>
      <c r="L10" s="8">
        <v>13807</v>
      </c>
      <c r="P10" s="8">
        <v>34223</v>
      </c>
    </row>
    <row r="12" spans="1:16" ht="15">
      <c r="A12" t="s">
        <v>185</v>
      </c>
      <c r="D12" s="8">
        <v>82436</v>
      </c>
      <c r="H12" s="8">
        <v>67536</v>
      </c>
      <c r="L12" s="8">
        <v>134323</v>
      </c>
      <c r="P12" s="8">
        <v>119836</v>
      </c>
    </row>
    <row r="13" ht="15">
      <c r="A13" t="s">
        <v>122</v>
      </c>
    </row>
    <row r="14" spans="1:16" ht="15">
      <c r="A14" t="s">
        <v>84</v>
      </c>
      <c r="D14" s="8">
        <v>153643</v>
      </c>
      <c r="H14" s="8">
        <v>174413</v>
      </c>
      <c r="L14" s="8">
        <v>212693</v>
      </c>
      <c r="P14" s="8">
        <v>228609</v>
      </c>
    </row>
    <row r="15" spans="1:16" ht="15">
      <c r="A15" t="s">
        <v>37</v>
      </c>
      <c r="D15" s="8">
        <v>44621</v>
      </c>
      <c r="H15" s="8">
        <v>39953</v>
      </c>
      <c r="L15" s="8">
        <v>72627</v>
      </c>
      <c r="P15" s="8">
        <v>76837</v>
      </c>
    </row>
    <row r="16" ht="15">
      <c r="A16" t="s">
        <v>123</v>
      </c>
    </row>
    <row r="17" spans="1:16" ht="15">
      <c r="A17" t="s">
        <v>29</v>
      </c>
      <c r="D17" s="8">
        <v>43818</v>
      </c>
      <c r="H17" s="8">
        <v>91680</v>
      </c>
      <c r="L17" s="7">
        <v>-7131</v>
      </c>
      <c r="P17" s="8">
        <v>8543</v>
      </c>
    </row>
    <row r="18" spans="1:16" ht="15">
      <c r="A18" t="s">
        <v>30</v>
      </c>
      <c r="D18" s="8">
        <v>42100</v>
      </c>
      <c r="H18" s="8">
        <v>41700</v>
      </c>
      <c r="L18" s="7">
        <v>-1100</v>
      </c>
      <c r="P18" s="7">
        <v>-800</v>
      </c>
    </row>
    <row r="19" spans="1:16" ht="15">
      <c r="A19" t="s">
        <v>32</v>
      </c>
      <c r="D19" s="7">
        <v>-79127</v>
      </c>
      <c r="H19" s="8">
        <v>81389</v>
      </c>
      <c r="L19" s="7">
        <v>-114658</v>
      </c>
      <c r="P19" s="8">
        <v>79460</v>
      </c>
    </row>
    <row r="20" spans="1:16" ht="15">
      <c r="A20" t="s">
        <v>57</v>
      </c>
      <c r="D20" s="7">
        <v>-45972</v>
      </c>
      <c r="H20" s="7">
        <v>-47060</v>
      </c>
      <c r="L20" s="8">
        <v>17271</v>
      </c>
      <c r="P20" s="8">
        <v>1467</v>
      </c>
    </row>
    <row r="21" spans="1:16" ht="15">
      <c r="A21" t="s">
        <v>124</v>
      </c>
      <c r="D21" s="8">
        <v>4092</v>
      </c>
      <c r="H21" s="7">
        <v>-5660</v>
      </c>
      <c r="L21" s="8">
        <v>29143</v>
      </c>
      <c r="P21" s="8">
        <v>4567</v>
      </c>
    </row>
    <row r="22" spans="1:16" ht="15">
      <c r="A22" t="s">
        <v>125</v>
      </c>
      <c r="D22" s="8">
        <v>32453</v>
      </c>
      <c r="H22" s="7">
        <v>-819</v>
      </c>
      <c r="L22" s="7">
        <v>-224</v>
      </c>
      <c r="P22" s="8">
        <v>9135</v>
      </c>
    </row>
    <row r="23" spans="1:16" ht="15">
      <c r="A23" t="s">
        <v>127</v>
      </c>
      <c r="D23" s="8">
        <v>7999</v>
      </c>
      <c r="H23" s="8">
        <v>4347</v>
      </c>
      <c r="L23" s="8">
        <v>9108</v>
      </c>
      <c r="P23" s="8">
        <v>5142</v>
      </c>
    </row>
    <row r="24" spans="1:16" ht="15">
      <c r="A24" t="s">
        <v>128</v>
      </c>
      <c r="D24" s="7">
        <v>-2077</v>
      </c>
      <c r="H24" s="7">
        <v>-1893</v>
      </c>
      <c r="L24" s="7">
        <v>-2473</v>
      </c>
      <c r="P24" s="7">
        <v>-2890</v>
      </c>
    </row>
    <row r="25" spans="1:16" ht="15">
      <c r="A25" t="s">
        <v>129</v>
      </c>
      <c r="D25" s="7">
        <v>-14861</v>
      </c>
      <c r="H25" s="8">
        <v>3664</v>
      </c>
      <c r="L25" s="7">
        <v>-1914</v>
      </c>
      <c r="P25" s="8">
        <v>3834</v>
      </c>
    </row>
    <row r="26" spans="1:16" ht="15">
      <c r="A26" t="s">
        <v>130</v>
      </c>
      <c r="D26" s="8">
        <v>2883</v>
      </c>
      <c r="H26" s="7">
        <v>-4813</v>
      </c>
      <c r="L26" s="7">
        <v>-10751</v>
      </c>
      <c r="P26" s="8">
        <v>702</v>
      </c>
    </row>
    <row r="28" spans="1:16" ht="15">
      <c r="A28" t="s">
        <v>131</v>
      </c>
      <c r="D28" s="8">
        <v>272008</v>
      </c>
      <c r="H28" s="8">
        <v>444437</v>
      </c>
      <c r="L28" s="8">
        <v>336914</v>
      </c>
      <c r="P28" s="8">
        <v>534442</v>
      </c>
    </row>
    <row r="30" ht="15">
      <c r="A30" s="5" t="s">
        <v>132</v>
      </c>
    </row>
    <row r="31" spans="1:16" ht="15">
      <c r="A31" t="s">
        <v>133</v>
      </c>
      <c r="D31" s="7">
        <v>-395463</v>
      </c>
      <c r="H31" s="7">
        <v>-337921</v>
      </c>
      <c r="L31" s="7">
        <v>-514661</v>
      </c>
      <c r="P31" s="7">
        <v>-485665</v>
      </c>
    </row>
    <row r="32" spans="1:16" ht="15">
      <c r="A32" t="s">
        <v>135</v>
      </c>
      <c r="D32" s="7">
        <v>-1951</v>
      </c>
      <c r="H32" s="8">
        <v>5445</v>
      </c>
      <c r="L32" s="8">
        <v>504</v>
      </c>
      <c r="P32" s="8">
        <v>9445</v>
      </c>
    </row>
    <row r="33" spans="1:16" ht="15">
      <c r="A33" t="s">
        <v>136</v>
      </c>
      <c r="D33" s="8">
        <v>2407</v>
      </c>
      <c r="H33" s="8">
        <v>2464</v>
      </c>
      <c r="L33" s="8">
        <v>2925</v>
      </c>
      <c r="P33" s="8">
        <v>3506</v>
      </c>
    </row>
    <row r="34" spans="1:16" ht="15">
      <c r="A34" t="s">
        <v>186</v>
      </c>
      <c r="D34" t="s">
        <v>51</v>
      </c>
      <c r="H34" s="8">
        <v>2801</v>
      </c>
      <c r="L34" s="8">
        <v>9660</v>
      </c>
      <c r="P34" s="8">
        <v>5602</v>
      </c>
    </row>
    <row r="36" spans="1:16" ht="15">
      <c r="A36" t="s">
        <v>137</v>
      </c>
      <c r="D36" s="7">
        <v>-395007</v>
      </c>
      <c r="H36" s="7">
        <v>-327211</v>
      </c>
      <c r="L36" s="7">
        <v>-501572</v>
      </c>
      <c r="P36" s="7">
        <v>-467112</v>
      </c>
    </row>
    <row r="38" ht="15">
      <c r="A38" s="5" t="s">
        <v>138</v>
      </c>
    </row>
    <row r="39" spans="1:16" ht="15">
      <c r="A39" t="s">
        <v>139</v>
      </c>
      <c r="D39" t="s">
        <v>51</v>
      </c>
      <c r="H39" s="8">
        <v>530</v>
      </c>
      <c r="L39" s="7">
        <v>-58</v>
      </c>
      <c r="P39" s="8">
        <v>507</v>
      </c>
    </row>
    <row r="40" spans="1:16" ht="15">
      <c r="A40" t="s">
        <v>187</v>
      </c>
      <c r="D40" s="8">
        <v>11659</v>
      </c>
      <c r="H40" t="s">
        <v>51</v>
      </c>
      <c r="L40" s="8">
        <v>11659</v>
      </c>
      <c r="P40" t="s">
        <v>51</v>
      </c>
    </row>
    <row r="41" spans="1:16" ht="15">
      <c r="A41" t="s">
        <v>140</v>
      </c>
      <c r="D41" s="7">
        <v>-60497</v>
      </c>
      <c r="H41" s="7">
        <v>-61950</v>
      </c>
      <c r="L41" s="7">
        <v>-81864</v>
      </c>
      <c r="P41" s="7">
        <v>-81138</v>
      </c>
    </row>
    <row r="42" spans="1:16" ht="15">
      <c r="A42" t="s">
        <v>142</v>
      </c>
      <c r="D42" t="s">
        <v>51</v>
      </c>
      <c r="H42" s="8">
        <v>296469</v>
      </c>
      <c r="L42" t="s">
        <v>51</v>
      </c>
      <c r="P42" s="8">
        <v>296469</v>
      </c>
    </row>
    <row r="43" spans="1:16" ht="15">
      <c r="A43" t="s">
        <v>143</v>
      </c>
      <c r="D43" s="7">
        <v>-25000</v>
      </c>
      <c r="H43" s="7">
        <v>-124855</v>
      </c>
      <c r="L43" s="7">
        <v>-25000</v>
      </c>
      <c r="P43" s="7">
        <v>-124855</v>
      </c>
    </row>
    <row r="44" spans="1:16" ht="15">
      <c r="A44" t="s">
        <v>144</v>
      </c>
      <c r="D44" s="8">
        <v>145000</v>
      </c>
      <c r="H44" s="7">
        <v>-150000</v>
      </c>
      <c r="L44" s="8">
        <v>150000</v>
      </c>
      <c r="P44" s="7">
        <v>-97000</v>
      </c>
    </row>
    <row r="45" spans="1:16" ht="15">
      <c r="A45" t="s">
        <v>145</v>
      </c>
      <c r="D45" s="8">
        <v>83000</v>
      </c>
      <c r="H45" s="7">
        <v>-18000</v>
      </c>
      <c r="L45" s="8">
        <v>83000</v>
      </c>
      <c r="P45" t="s">
        <v>51</v>
      </c>
    </row>
    <row r="46" spans="1:16" ht="15">
      <c r="A46" t="s">
        <v>148</v>
      </c>
      <c r="D46" s="7">
        <v>-3176</v>
      </c>
      <c r="H46" s="7">
        <v>-2119</v>
      </c>
      <c r="L46" s="7">
        <v>-3176</v>
      </c>
      <c r="P46" s="7">
        <v>-2164</v>
      </c>
    </row>
    <row r="47" spans="1:16" ht="15">
      <c r="A47" t="s">
        <v>149</v>
      </c>
      <c r="D47" s="7">
        <v>-544</v>
      </c>
      <c r="H47" s="7">
        <v>-605</v>
      </c>
      <c r="L47" s="7">
        <v>-1508</v>
      </c>
      <c r="P47" s="7">
        <v>-9</v>
      </c>
    </row>
    <row r="49" spans="1:16" ht="15">
      <c r="A49" t="s">
        <v>150</v>
      </c>
      <c r="D49" s="8">
        <v>150442</v>
      </c>
      <c r="H49" s="7">
        <v>-60530</v>
      </c>
      <c r="L49" s="8">
        <v>133053</v>
      </c>
      <c r="P49" s="7">
        <v>-8190</v>
      </c>
    </row>
    <row r="51" spans="1:16" ht="15">
      <c r="A51" t="s">
        <v>188</v>
      </c>
      <c r="D51" t="s">
        <v>51</v>
      </c>
      <c r="H51" s="8">
        <v>33485</v>
      </c>
      <c r="L51" s="8">
        <v>57680</v>
      </c>
      <c r="P51" s="8">
        <v>78274</v>
      </c>
    </row>
    <row r="52" spans="1:16" ht="15">
      <c r="A52" t="s">
        <v>189</v>
      </c>
      <c r="D52" t="s">
        <v>51</v>
      </c>
      <c r="H52" s="7">
        <v>-80767</v>
      </c>
      <c r="L52" s="7">
        <v>-11049</v>
      </c>
      <c r="P52" s="7">
        <v>-91536</v>
      </c>
    </row>
    <row r="53" spans="1:16" ht="15">
      <c r="A53" t="s">
        <v>190</v>
      </c>
      <c r="D53" t="s">
        <v>51</v>
      </c>
      <c r="H53" s="8">
        <v>39757</v>
      </c>
      <c r="L53" s="7">
        <v>-44491</v>
      </c>
      <c r="P53" s="8">
        <v>6635</v>
      </c>
    </row>
    <row r="54" spans="1:16" ht="15">
      <c r="A54" t="s">
        <v>151</v>
      </c>
      <c r="D54" t="s">
        <v>51</v>
      </c>
      <c r="H54" s="7">
        <v>-14</v>
      </c>
      <c r="L54" s="7">
        <v>-180</v>
      </c>
      <c r="P54" s="7">
        <v>-318</v>
      </c>
    </row>
    <row r="56" spans="1:16" ht="15">
      <c r="A56" t="s">
        <v>152</v>
      </c>
      <c r="D56" s="8">
        <v>27443</v>
      </c>
      <c r="H56" s="8">
        <v>49157</v>
      </c>
      <c r="L56" s="7">
        <v>-29645</v>
      </c>
      <c r="P56" s="8">
        <v>52195</v>
      </c>
    </row>
    <row r="57" spans="1:16" ht="15">
      <c r="A57" s="9" t="s">
        <v>191</v>
      </c>
      <c r="D57" t="s">
        <v>51</v>
      </c>
      <c r="H57" s="8">
        <v>7539</v>
      </c>
      <c r="L57" s="7">
        <v>-1960</v>
      </c>
      <c r="P57" s="8">
        <v>6945</v>
      </c>
    </row>
    <row r="59" spans="1:16" ht="15">
      <c r="A59" t="s">
        <v>192</v>
      </c>
      <c r="D59" s="8">
        <v>27443</v>
      </c>
      <c r="H59" s="8">
        <v>56696</v>
      </c>
      <c r="L59" s="7">
        <v>-31605</v>
      </c>
      <c r="P59" s="8">
        <v>59140</v>
      </c>
    </row>
    <row r="60" spans="1:16" ht="15">
      <c r="A60" t="s">
        <v>153</v>
      </c>
      <c r="D60" s="8">
        <v>19024</v>
      </c>
      <c r="H60" s="8">
        <v>21376</v>
      </c>
      <c r="L60" s="8">
        <v>78072</v>
      </c>
      <c r="P60" s="8">
        <v>18932</v>
      </c>
    </row>
    <row r="62" spans="1:16" ht="15">
      <c r="A62" t="s">
        <v>154</v>
      </c>
      <c r="C62" s="6">
        <v>46467</v>
      </c>
      <c r="D62" s="6"/>
      <c r="G62" s="6">
        <v>78072</v>
      </c>
      <c r="H62" s="6"/>
      <c r="K62" s="6">
        <v>46467</v>
      </c>
      <c r="L62" s="6"/>
      <c r="O62" s="6">
        <v>78072</v>
      </c>
      <c r="P62" s="6"/>
    </row>
    <row r="64" ht="15">
      <c r="A64" t="s">
        <v>155</v>
      </c>
    </row>
    <row r="65" spans="1:16" ht="15">
      <c r="A65" t="s">
        <v>156</v>
      </c>
      <c r="C65" s="6">
        <v>40751</v>
      </c>
      <c r="D65" s="6"/>
      <c r="G65" s="6">
        <v>42804</v>
      </c>
      <c r="H65" s="6"/>
      <c r="K65" s="6">
        <v>59448</v>
      </c>
      <c r="L65" s="6"/>
      <c r="O65" s="6">
        <v>63031</v>
      </c>
      <c r="P65" s="6"/>
    </row>
    <row r="67" spans="1:16" ht="15">
      <c r="A67" t="s">
        <v>157</v>
      </c>
      <c r="C67" s="6">
        <v>4</v>
      </c>
      <c r="D67" s="6"/>
      <c r="G67" s="13">
        <v>-3055</v>
      </c>
      <c r="H67" s="13"/>
      <c r="K67" s="13">
        <v>-27952</v>
      </c>
      <c r="L67" s="13"/>
      <c r="O67" s="13">
        <v>-16600</v>
      </c>
      <c r="P67" s="13"/>
    </row>
  </sheetData>
  <sheetProtection selectLockedCells="1" selectUnlockedCells="1"/>
  <mergeCells count="25">
    <mergeCell ref="A2:F2"/>
    <mergeCell ref="C5:H5"/>
    <mergeCell ref="K5:P5"/>
    <mergeCell ref="C6:H6"/>
    <mergeCell ref="K6:P6"/>
    <mergeCell ref="C7:D7"/>
    <mergeCell ref="G7:H7"/>
    <mergeCell ref="K7:L7"/>
    <mergeCell ref="O7:P7"/>
    <mergeCell ref="C9:D9"/>
    <mergeCell ref="G9:H9"/>
    <mergeCell ref="K9:L9"/>
    <mergeCell ref="O9:P9"/>
    <mergeCell ref="C62:D62"/>
    <mergeCell ref="G62:H62"/>
    <mergeCell ref="K62:L62"/>
    <mergeCell ref="O62:P62"/>
    <mergeCell ref="C65:D65"/>
    <mergeCell ref="G65:H65"/>
    <mergeCell ref="K65:L65"/>
    <mergeCell ref="O65:P65"/>
    <mergeCell ref="C67:D67"/>
    <mergeCell ref="G67:H67"/>
    <mergeCell ref="K67:L67"/>
    <mergeCell ref="O67:P6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2020-01-02T20:23:22Z</dcterms:created>
  <dcterms:modified xsi:type="dcterms:W3CDTF">2020-01-02T20:23:22Z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